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15" windowHeight="5985" activeTab="1"/>
  </bookViews>
  <sheets>
    <sheet name="Приложение №6" sheetId="1" r:id="rId1"/>
    <sheet name="Приложение №7" sheetId="2" r:id="rId2"/>
  </sheets>
  <definedNames>
    <definedName name="_xlnm.Print_Titles" localSheetId="0">'Приложение №6'!$7:$7</definedName>
    <definedName name="_xlnm.Print_Titles" localSheetId="1">'Приложение №7'!$7:$7</definedName>
    <definedName name="_xlnm.Print_Area" localSheetId="0">'Приложение №6'!$A$1:$G$214</definedName>
    <definedName name="_xlnm.Print_Area" localSheetId="1">'Приложение №7'!$A$1:$H$214</definedName>
  </definedNames>
  <calcPr fullCalcOnLoad="1"/>
</workbook>
</file>

<file path=xl/comments1.xml><?xml version="1.0" encoding="utf-8"?>
<comments xmlns="http://schemas.openxmlformats.org/spreadsheetml/2006/main">
  <authors>
    <author>Дмитрий</author>
  </authors>
  <commentList>
    <comment ref="B66" authorId="0">
      <text>
        <r>
          <rPr>
            <b/>
            <sz val="8"/>
            <rFont val="Tahoma"/>
            <family val="0"/>
          </rPr>
          <t>Дмитрий:</t>
        </r>
        <r>
          <rPr>
            <sz val="8"/>
            <rFont val="Tahoma"/>
            <family val="0"/>
          </rPr>
          <t xml:space="preserve">
Полномочия по созданию условий для деятельности добровольных формирований населения</t>
        </r>
      </text>
    </comment>
  </commentList>
</comments>
</file>

<file path=xl/comments2.xml><?xml version="1.0" encoding="utf-8"?>
<comments xmlns="http://schemas.openxmlformats.org/spreadsheetml/2006/main">
  <authors>
    <author>Дмитрий</author>
  </authors>
  <commentList>
    <comment ref="B66" authorId="0">
      <text>
        <r>
          <rPr>
            <b/>
            <sz val="8"/>
            <rFont val="Tahoma"/>
            <family val="0"/>
          </rPr>
          <t>Дмитрий:</t>
        </r>
        <r>
          <rPr>
            <sz val="8"/>
            <rFont val="Tahoma"/>
            <family val="0"/>
          </rPr>
          <t xml:space="preserve">
Полномочия по созданию условий для деятельности добровольных формирований населения</t>
        </r>
      </text>
    </comment>
  </commentList>
</comments>
</file>

<file path=xl/sharedStrings.xml><?xml version="1.0" encoding="utf-8"?>
<sst xmlns="http://schemas.openxmlformats.org/spreadsheetml/2006/main" count="1685" uniqueCount="247">
  <si>
    <t>№ п/п</t>
  </si>
  <si>
    <t>Сумма</t>
  </si>
  <si>
    <t>(тысяч рублей)</t>
  </si>
  <si>
    <t>Наименование</t>
  </si>
  <si>
    <t>Вед</t>
  </si>
  <si>
    <t>ЦСР</t>
  </si>
  <si>
    <t>ВР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</si>
  <si>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</si>
  <si>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</si>
  <si>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</si>
  <si>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</si>
  <si>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</si>
  <si>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</si>
  <si>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</si>
  <si>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</si>
  <si>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</si>
  <si>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</si>
  <si>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</si>
  <si>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Администрация Крымского городского поселения Крымского района</t>
  </si>
  <si>
    <t>01</t>
  </si>
  <si>
    <t>02</t>
  </si>
  <si>
    <t>04</t>
  </si>
  <si>
    <t>Центральный аппарат</t>
  </si>
  <si>
    <t>070 00 00</t>
  </si>
  <si>
    <t>03</t>
  </si>
  <si>
    <t>09</t>
  </si>
  <si>
    <t>218 00 00</t>
  </si>
  <si>
    <t>302 00 00</t>
  </si>
  <si>
    <t>Обеспечение деятельности подведомственных учреждений</t>
  </si>
  <si>
    <t>10</t>
  </si>
  <si>
    <t>11</t>
  </si>
  <si>
    <t>Мероприятия в области строительства, архитектуры и градостроительства</t>
  </si>
  <si>
    <t>338 00 00</t>
  </si>
  <si>
    <t>05</t>
  </si>
  <si>
    <t>102 00 00</t>
  </si>
  <si>
    <t>Строительство объектов общегражданского назначения</t>
  </si>
  <si>
    <t>07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</si>
  <si>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</si>
  <si>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</si>
  <si>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</si>
  <si>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08</t>
  </si>
  <si>
    <t>450 00 00</t>
  </si>
  <si>
    <t>Мероприятия в сфере культуры, кинематографии и средств массовой информации</t>
  </si>
  <si>
    <t>441 00 00</t>
  </si>
  <si>
    <t>Музеи и постоянные выставки</t>
  </si>
  <si>
    <t>512 00 00</t>
  </si>
  <si>
    <t>Физкультурно-оздоровительная работа и спортивные мероприятия</t>
  </si>
  <si>
    <t>Мероприятия по землеустройству и землепользованию</t>
  </si>
  <si>
    <t>1.</t>
  </si>
  <si>
    <t>Функционирование высшего должностного лица субъекта Российской Федерации и муниципального образования</t>
  </si>
  <si>
    <t>002 00 00</t>
  </si>
  <si>
    <t>012</t>
  </si>
  <si>
    <t>002 01 00</t>
  </si>
  <si>
    <t>002 04 00</t>
  </si>
  <si>
    <t>12</t>
  </si>
  <si>
    <t>070 04 00</t>
  </si>
  <si>
    <t>013</t>
  </si>
  <si>
    <t>Прочие расходы</t>
  </si>
  <si>
    <t>14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</si>
  <si>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</si>
  <si>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</si>
  <si>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</si>
  <si>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</si>
  <si>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795 00 00</t>
  </si>
  <si>
    <t>Целевые программы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</si>
  <si>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</si>
  <si>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219 00 00</t>
  </si>
  <si>
    <t>Мероприятия по гражданской обороне</t>
  </si>
  <si>
    <t>219 01 00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</si>
  <si>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</si>
  <si>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безопасности и правоохранительной деятельности</t>
  </si>
  <si>
    <t>340 00 00</t>
  </si>
  <si>
    <t>340 03 00</t>
  </si>
  <si>
    <t>Реализация государственных функций в области национальной экономики</t>
  </si>
  <si>
    <t>Жилищное хозяйство</t>
  </si>
  <si>
    <t>Бюджетные инвестиции в объекты капитального строительства, не включенные в целевые программы</t>
  </si>
  <si>
    <t>102 02 00</t>
  </si>
  <si>
    <t>102 02 01</t>
  </si>
  <si>
    <t>003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</si>
  <si>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</si>
  <si>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</si>
  <si>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</si>
  <si>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</si>
  <si>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Бюджетные инвестиции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</si>
  <si>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</si>
  <si>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Благоустройство</t>
  </si>
  <si>
    <t>600 00 00</t>
  </si>
  <si>
    <t>600 01 00</t>
  </si>
  <si>
    <t>Уличное освещение</t>
  </si>
  <si>
    <t>Субсидии юридическим лицам</t>
  </si>
  <si>
    <t>006</t>
  </si>
  <si>
    <t>600 02 00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</si>
  <si>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</si>
  <si>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600 03 00</t>
  </si>
  <si>
    <t>Озеленение</t>
  </si>
  <si>
    <t>600 04 00</t>
  </si>
  <si>
    <t>Организация и содержание мест захоронения</t>
  </si>
  <si>
    <t>600 05 00</t>
  </si>
  <si>
    <t>Прочие мероприятия по благоустройству городских округов и поселений</t>
  </si>
  <si>
    <t>431 01 00</t>
  </si>
  <si>
    <t>001</t>
  </si>
  <si>
    <t>Выполнение функций бюджетными учреждениями</t>
  </si>
  <si>
    <t>440 00 00</t>
  </si>
  <si>
    <t>Дворцы и дома культуры, другие учреждения культуры и средств массовой информации</t>
  </si>
  <si>
    <t>440 99 00</t>
  </si>
  <si>
    <t xml:space="preserve">Обеспечение деятельности подведомственных учреждений </t>
  </si>
  <si>
    <t>441 99 00</t>
  </si>
  <si>
    <t>442 00 00</t>
  </si>
  <si>
    <t>442 99 00</t>
  </si>
  <si>
    <t>Библиотеки</t>
  </si>
  <si>
    <t>512 97 00</t>
  </si>
  <si>
    <t xml:space="preserve">Мероприятия в области здравоохранения, спорта и физической культуры, туризма </t>
  </si>
  <si>
    <t xml:space="preserve">Мероприятия по предупреждению и ликвидации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</si>
  <si>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</si>
  <si>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Поисковые и аварийно-спасательные учреждения</t>
  </si>
  <si>
    <t>218 01 00</t>
  </si>
  <si>
    <t>302 99 00</t>
  </si>
  <si>
    <t>Всего расходов</t>
  </si>
  <si>
    <t xml:space="preserve">           в том числе:</t>
  </si>
  <si>
    <t>4</t>
  </si>
  <si>
    <t>5</t>
  </si>
  <si>
    <t>6</t>
  </si>
  <si>
    <t>351 05 00</t>
  </si>
  <si>
    <t>Мероприятия в области коммунального хозяйства</t>
  </si>
  <si>
    <t>002 95 00</t>
  </si>
  <si>
    <t>005</t>
  </si>
  <si>
    <t>Социальные выплаты</t>
  </si>
  <si>
    <t>Социальная политика</t>
  </si>
  <si>
    <t>Социальное обеспечение населения</t>
  </si>
  <si>
    <t>Другие мероприятия в области культуры, кинематографии, средств массовой информации</t>
  </si>
  <si>
    <t>450 12 00</t>
  </si>
  <si>
    <t>Иные межбюджетные трансферты</t>
  </si>
  <si>
    <t>017</t>
  </si>
  <si>
    <t>7</t>
  </si>
  <si>
    <t>Обеспечение проведения выборов и референдумов</t>
  </si>
  <si>
    <t>020 00 00</t>
  </si>
  <si>
    <t>Проведение выборов и референдумов</t>
  </si>
  <si>
    <t>020 02 00</t>
  </si>
  <si>
    <t xml:space="preserve">Проведение выборов в представительные органы муниципального образования и главы муниципального образования </t>
  </si>
  <si>
    <t>Обеспечение мероприятий по капитальному ремонту многоквартирных домов</t>
  </si>
  <si>
    <t>522 00 00</t>
  </si>
  <si>
    <t>522 42 00</t>
  </si>
  <si>
    <t>522 79 00</t>
  </si>
  <si>
    <t>Краевые целевые программы</t>
  </si>
  <si>
    <t>КЦП развития сети комплексных спортивно-игровых площадок в Краснодарском крае "Площадка нашего двора" на 2006-2008 годы</t>
  </si>
  <si>
    <t>795 23 00</t>
  </si>
  <si>
    <t>719</t>
  </si>
  <si>
    <t>Подводящий газопровод к южной части города Крымска Крымского района</t>
  </si>
  <si>
    <t>РЗ</t>
  </si>
  <si>
    <t>ПР</t>
  </si>
  <si>
    <t>247 00 00</t>
  </si>
  <si>
    <t>Реализация других функций, связанных с обеспечением национальной безопасности и правоохранительной деятельности</t>
  </si>
  <si>
    <t>093 00 00</t>
  </si>
  <si>
    <t>093 99 00</t>
  </si>
  <si>
    <t>Учреждения по обеспечению хозяйственного обслуживания</t>
  </si>
  <si>
    <t>3</t>
  </si>
  <si>
    <t>351 03 00</t>
  </si>
  <si>
    <t>Мероприятия в области жилищного хозяйства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</si>
  <si>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</si>
  <si>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218 91 00</t>
  </si>
  <si>
    <t>Мероприятия по ликвидации чрезвычайных ситуаций и стихийных бедствий, выполняемые в рамках специальных решений</t>
  </si>
  <si>
    <t>522 10 00</t>
  </si>
  <si>
    <t>Краевая целевая программа "Газификация Краснодарского края" на 2007-2011 годы</t>
  </si>
  <si>
    <t>098 02 01</t>
  </si>
  <si>
    <t>Краевая целевая программа «Реконструкция, капитальный ремонт и ремонт улично-дорожной сети муниципальных образований Краснодарского края» на 2008-2010 годы</t>
  </si>
  <si>
    <t>Муниципальная целевая программа «О развитии субъектов малого и среднего предпринимательства в Крымском городском поселении Крымского района на 2009-2011 годы»</t>
  </si>
  <si>
    <t>092 00 00</t>
  </si>
  <si>
    <t>Реализация государственных функций, связанных с общегосударственным управлением (органов местного самоуправления)</t>
  </si>
  <si>
    <t>092 03 00</t>
  </si>
  <si>
    <t>Другие вопросы в области жилищно-коммунального хозяйства</t>
  </si>
  <si>
    <t>Взнос муниципального образования в уставные капиталы</t>
  </si>
  <si>
    <t>092 92 00</t>
  </si>
  <si>
    <t>Взнос Крымского городского поселения Крымского района на формирование уставных фондов муниципальных унитарных предприятий</t>
  </si>
  <si>
    <t>700</t>
  </si>
  <si>
    <t>315 00 00</t>
  </si>
  <si>
    <t>315 02 00</t>
  </si>
  <si>
    <t>315 02 01</t>
  </si>
  <si>
    <t>810 00 00</t>
  </si>
  <si>
    <t>810 20 00</t>
  </si>
  <si>
    <t>810 20 42</t>
  </si>
  <si>
    <t>Дорожное хозяйство</t>
  </si>
  <si>
    <t>Поддержка дорожного хозяйства</t>
  </si>
  <si>
    <t>Строительство и модернизация автомобильных дорог общего пользования, в том числе дорог в поселениях (за исключением дорог федерального значения)</t>
  </si>
  <si>
    <t>Расходные обязательства Краснодарского края по реализации долгосрочных краевых целевых программ, неисполненные в 2008 году</t>
  </si>
  <si>
    <t>850 00 00</t>
  </si>
  <si>
    <t>850 03 00</t>
  </si>
  <si>
    <t>851 00 00</t>
  </si>
  <si>
    <t>851 05 00</t>
  </si>
  <si>
    <t>Муниципальная целевая программа «Обеспечение жильем молодых семей» на 2009-2010 годы Крымского городского поселения Крымского района</t>
  </si>
  <si>
    <t>850 02 00</t>
  </si>
  <si>
    <t>Капитальный ремонт государственного жилищного фонда субъектов Российской Федерации и муниципального жилого фонда</t>
  </si>
  <si>
    <t>795 26 00</t>
  </si>
  <si>
    <t>Муниципальная целевая программа «Развитие футбола в Крымском городском поселении Крымского района на 2009-2011 годы»</t>
  </si>
  <si>
    <t>Федеральная целевая программа "Жилище" на 2002 - 2010 годы</t>
  </si>
  <si>
    <t>104 00 00</t>
  </si>
  <si>
    <t>Подпрограмма "Обеспечение жильем молодых семей"</t>
  </si>
  <si>
    <t>104 02 00</t>
  </si>
  <si>
    <t>Муниципальная целевая программа «О поддержке органов территориального общественного самоуправления Крымского городского поселения Крымского района» на 2010-2012 годы</t>
  </si>
  <si>
    <t>795 43 01</t>
  </si>
  <si>
    <t>795 20 01</t>
  </si>
  <si>
    <t>795 01 01</t>
  </si>
  <si>
    <t>795 06 01</t>
  </si>
  <si>
    <t>Муниципальная целевая программа "О поддержке Крымского городского казачьего общества Таманского отдела" на 2010-2012 годы</t>
  </si>
  <si>
    <t>Муниципальная целевая программа «Подготовка и проведение в Крымском городском поселении Крымского района празднования Дня Победы» на 2010-2012 годы</t>
  </si>
  <si>
    <t>Муниципальная целевая программа «О социальной поддержке Почетных ветеранов города Крымска» на 2010-2012 годы</t>
  </si>
  <si>
    <t>795 21 01</t>
  </si>
  <si>
    <t>Муниципальная целевая программа "Обеспечение информационного освещения деятельности органов местного самоуправления Крымского городского поселения Крымского района" на 2010-2012 годы</t>
  </si>
  <si>
    <t>Краевая целевая программа "Жилище" на 2005—2010 годы"</t>
  </si>
  <si>
    <t>522 64 00</t>
  </si>
  <si>
    <t>522 64 18</t>
  </si>
  <si>
    <t>795 13 01</t>
  </si>
  <si>
    <t>820 00 00</t>
  </si>
  <si>
    <t>820 02 00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</si>
  <si>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</si>
  <si>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</si>
  <si>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Ведомственная структура расходов местного бюджета на 2011 год</t>
  </si>
  <si>
    <t>092 03 06</t>
  </si>
  <si>
    <t>098 01 01</t>
  </si>
  <si>
    <t>098 00 00</t>
  </si>
  <si>
    <t>098 01 00</t>
  </si>
  <si>
    <t>098 02 00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</si>
  <si>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</si>
  <si>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краевого бюджета и бюджета муниципального образования</t>
  </si>
  <si>
    <t>Распределение бюджетных ассигнований по разделам и подразделам, целевым статьям и видам расходов классификации расходов бюджетов на 2011 год</t>
  </si>
  <si>
    <t>13</t>
  </si>
  <si>
    <t>Выполнение муниципального задания, в том числе содержание имущества</t>
  </si>
  <si>
    <t>093 99 01</t>
  </si>
  <si>
    <t>Обеспечение выполнения функций казенных учреждений</t>
  </si>
  <si>
    <t>Прочие обязательства муниципального образования</t>
  </si>
  <si>
    <t>302 99 01</t>
  </si>
  <si>
    <t>Средства массовой информации</t>
  </si>
  <si>
    <t>Другие вопросы в области средств массовой информации</t>
  </si>
  <si>
    <t>Физическая культура и спорт</t>
  </si>
  <si>
    <t>Физическая культура</t>
  </si>
  <si>
    <t>Выполнение функций органами местного самоуправления</t>
  </si>
  <si>
    <t>Культура и кинематография</t>
  </si>
  <si>
    <t>440 99 01</t>
  </si>
  <si>
    <t>Субсидии бюджетным учреждениям на возмещение нормативных затрат, связанных с оказанием ими муниципальных услуг и содержанием имущества</t>
  </si>
  <si>
    <t>025</t>
  </si>
  <si>
    <t>441 99 01</t>
  </si>
  <si>
    <t>442 99 01</t>
  </si>
  <si>
    <t>Руководство и управление в сфере установленных функций органов местного самоуправления</t>
  </si>
  <si>
    <t>Высшее должностное лицо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</si>
  <si>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</si>
  <si>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Образование и организация деятельности административных комиссий</t>
  </si>
  <si>
    <t>Резервные фонды местных администраций</t>
  </si>
  <si>
    <t>Выполнение других обязательств муниципального образования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</si>
</sst>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168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68" fontId="7" fillId="0" borderId="0" xfId="0" applyNumberFormat="1" applyFont="1" applyBorder="1" applyAlignment="1">
      <alignment/>
    </xf>
    <xf numFmtId="168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38"/>
  <sheetViews>
    <sheetView view="pageBreakPreview" zoomScale="130" zoomScaleNormal="145" zoomScaleSheetLayoutView="130" workbookViewId="0" topLeftCell="A19">
      <selection activeCell="E2" sqref="E2"/>
    </sheetView>
  </sheetViews>
  <sheetFormatPr defaultColWidth="9.00390625" defaultRowHeight="12.75"/>
  <cols>
    <col min="1" max="1" width="4.00390625" style="9" customWidth="1"/>
    <col min="2" max="2" width="62.375" style="1" customWidth="1"/>
    <col min="3" max="4" width="3.75390625" style="6" customWidth="1"/>
    <col min="5" max="5" width="10.25390625" style="5" customWidth="1"/>
    <col min="6" max="6" width="4.25390625" style="5" customWidth="1"/>
    <col min="7" max="7" width="10.75390625" style="1" customWidth="1"/>
  </cols>
  <sheetData>
    <row r="1" ht="78.75" customHeight="1"/>
    <row r="2" ht="19.5" customHeight="1"/>
    <row r="3" spans="1:7" ht="38.25" customHeight="1">
      <c r="A3" s="36" t="s">
        <v>223</v>
      </c>
      <c r="B3" s="36"/>
      <c r="C3" s="36"/>
      <c r="D3" s="36"/>
      <c r="E3" s="36"/>
      <c r="F3" s="36"/>
      <c r="G3" s="36"/>
    </row>
    <row r="4" spans="1:7" ht="19.5" customHeight="1">
      <c r="A4" s="14"/>
      <c r="B4" s="14"/>
      <c r="C4" s="14"/>
      <c r="D4" s="14"/>
      <c r="E4" s="14"/>
      <c r="F4" s="14"/>
      <c r="G4" s="14"/>
    </row>
    <row r="5" spans="2:7" ht="15.75">
      <c r="B5" s="37" t="s">
        <v>2</v>
      </c>
      <c r="C5" s="37"/>
      <c r="D5" s="37"/>
      <c r="E5" s="37"/>
      <c r="F5" s="37"/>
      <c r="G5" s="37"/>
    </row>
    <row r="6" spans="1:7" ht="30.75" customHeight="1">
      <c r="A6" s="3" t="s">
        <v>0</v>
      </c>
      <c r="B6" s="3" t="s">
        <v>3</v>
      </c>
      <c r="C6" s="7" t="s">
        <v>148</v>
      </c>
      <c r="D6" s="7" t="s">
        <v>149</v>
      </c>
      <c r="E6" s="7" t="s">
        <v>5</v>
      </c>
      <c r="F6" s="7" t="s">
        <v>6</v>
      </c>
      <c r="G6" s="3" t="s">
        <v>1</v>
      </c>
    </row>
    <row r="7" spans="1:7" ht="15.75">
      <c r="A7" s="10">
        <v>1</v>
      </c>
      <c r="B7" s="4">
        <v>2</v>
      </c>
      <c r="C7" s="8" t="s">
        <v>155</v>
      </c>
      <c r="D7" s="8" t="s">
        <v>119</v>
      </c>
      <c r="E7" s="8" t="s">
        <v>120</v>
      </c>
      <c r="F7" s="8" t="s">
        <v>121</v>
      </c>
      <c r="G7" s="4">
        <v>7</v>
      </c>
    </row>
    <row r="8" spans="1:7" s="18" customFormat="1" ht="15.75">
      <c r="A8" s="15"/>
      <c r="B8" s="16" t="s">
        <v>117</v>
      </c>
      <c r="C8" s="12"/>
      <c r="D8" s="12"/>
      <c r="E8" s="12"/>
      <c r="F8" s="12"/>
      <c r="G8" s="17">
        <f>G10</f>
        <v>121570.8</v>
      </c>
    </row>
    <row r="9" spans="1:7" s="18" customFormat="1" ht="15.75">
      <c r="A9" s="15"/>
      <c r="B9" s="16" t="s">
        <v>118</v>
      </c>
      <c r="C9" s="12"/>
      <c r="D9" s="12"/>
      <c r="E9" s="12"/>
      <c r="F9" s="12"/>
      <c r="G9" s="19"/>
    </row>
    <row r="10" spans="1:7" s="18" customFormat="1" ht="31.5">
      <c r="A10" s="15" t="s">
        <v>48</v>
      </c>
      <c r="B10" s="20" t="s">
        <v>18</v>
      </c>
      <c r="C10" s="12"/>
      <c r="D10" s="12"/>
      <c r="E10" s="12"/>
      <c r="F10" s="12"/>
      <c r="G10" s="17">
        <f>G11+G49+G69+G91+G154+G164+G181+G197+G206</f>
        <v>121570.8</v>
      </c>
    </row>
    <row r="11" spans="1:7" s="18" customFormat="1" ht="15.75">
      <c r="A11" s="15"/>
      <c r="B11" s="21" t="s">
        <v>7</v>
      </c>
      <c r="C11" s="12" t="s">
        <v>19</v>
      </c>
      <c r="D11" s="12"/>
      <c r="E11" s="13"/>
      <c r="F11" s="13"/>
      <c r="G11" s="22">
        <f>G12+G16+G26+G30+G22</f>
        <v>23895.899999999998</v>
      </c>
    </row>
    <row r="12" spans="1:7" s="18" customFormat="1" ht="33.75" customHeight="1">
      <c r="A12" s="15"/>
      <c r="B12" s="21" t="s">
        <v>49</v>
      </c>
      <c r="C12" s="12" t="s">
        <v>19</v>
      </c>
      <c r="D12" s="12" t="s">
        <v>20</v>
      </c>
      <c r="E12" s="13"/>
      <c r="F12" s="13"/>
      <c r="G12" s="22">
        <f>G13</f>
        <v>740.1</v>
      </c>
    </row>
    <row r="13" spans="1:7" s="18" customFormat="1" ht="31.5" customHeight="1">
      <c r="A13" s="15"/>
      <c r="B13" s="21" t="s">
        <v>241</v>
      </c>
      <c r="C13" s="12" t="s">
        <v>19</v>
      </c>
      <c r="D13" s="12" t="s">
        <v>20</v>
      </c>
      <c r="E13" s="13" t="s">
        <v>50</v>
      </c>
      <c r="F13" s="13"/>
      <c r="G13" s="22">
        <f>G14</f>
        <v>740.1</v>
      </c>
    </row>
    <row r="14" spans="1:7" s="18" customFormat="1" ht="17.25" customHeight="1">
      <c r="A14" s="15"/>
      <c r="B14" s="21" t="s">
        <v>242</v>
      </c>
      <c r="C14" s="12" t="s">
        <v>19</v>
      </c>
      <c r="D14" s="12" t="s">
        <v>20</v>
      </c>
      <c r="E14" s="13" t="s">
        <v>52</v>
      </c>
      <c r="F14" s="13"/>
      <c r="G14" s="22">
        <f>G15</f>
        <v>740.1</v>
      </c>
    </row>
    <row r="15" spans="1:7" s="18" customFormat="1" ht="16.5" customHeight="1">
      <c r="A15" s="15"/>
      <c r="B15" s="21" t="s">
        <v>234</v>
      </c>
      <c r="C15" s="12" t="s">
        <v>19</v>
      </c>
      <c r="D15" s="12" t="s">
        <v>20</v>
      </c>
      <c r="E15" s="13" t="s">
        <v>52</v>
      </c>
      <c r="F15" s="13" t="s">
        <v>51</v>
      </c>
      <c r="G15" s="22">
        <v>740.1</v>
      </c>
    </row>
    <row r="16" spans="1:7" s="18" customFormat="1" ht="47.25" customHeight="1">
      <c r="A16" s="15"/>
      <c r="B16" s="21" t="s">
        <v>243</v>
      </c>
      <c r="C16" s="12" t="s">
        <v>19</v>
      </c>
      <c r="D16" s="12" t="s">
        <v>21</v>
      </c>
      <c r="E16" s="13"/>
      <c r="F16" s="13"/>
      <c r="G16" s="22">
        <f>G17</f>
        <v>19159.7</v>
      </c>
    </row>
    <row r="17" spans="1:7" s="18" customFormat="1" ht="31.5" customHeight="1">
      <c r="A17" s="15"/>
      <c r="B17" s="21" t="s">
        <v>241</v>
      </c>
      <c r="C17" s="12" t="s">
        <v>19</v>
      </c>
      <c r="D17" s="12" t="s">
        <v>21</v>
      </c>
      <c r="E17" s="13" t="s">
        <v>50</v>
      </c>
      <c r="F17" s="13"/>
      <c r="G17" s="22">
        <f>G18+G20</f>
        <v>19159.7</v>
      </c>
    </row>
    <row r="18" spans="1:7" s="18" customFormat="1" ht="15.75" customHeight="1">
      <c r="A18" s="15"/>
      <c r="B18" s="21" t="s">
        <v>22</v>
      </c>
      <c r="C18" s="12" t="s">
        <v>19</v>
      </c>
      <c r="D18" s="12" t="s">
        <v>21</v>
      </c>
      <c r="E18" s="13" t="s">
        <v>53</v>
      </c>
      <c r="F18" s="13"/>
      <c r="G18" s="22">
        <f>G19</f>
        <v>19148.9</v>
      </c>
    </row>
    <row r="19" spans="1:7" s="18" customFormat="1" ht="16.5" customHeight="1">
      <c r="A19" s="15"/>
      <c r="B19" s="21" t="s">
        <v>234</v>
      </c>
      <c r="C19" s="12" t="s">
        <v>19</v>
      </c>
      <c r="D19" s="12" t="s">
        <v>21</v>
      </c>
      <c r="E19" s="13" t="s">
        <v>53</v>
      </c>
      <c r="F19" s="13" t="s">
        <v>51</v>
      </c>
      <c r="G19" s="22">
        <v>19148.9</v>
      </c>
    </row>
    <row r="20" spans="1:7" s="18" customFormat="1" ht="31.5">
      <c r="A20" s="15"/>
      <c r="B20" s="21" t="s">
        <v>244</v>
      </c>
      <c r="C20" s="12" t="s">
        <v>19</v>
      </c>
      <c r="D20" s="12" t="s">
        <v>21</v>
      </c>
      <c r="E20" s="13" t="s">
        <v>124</v>
      </c>
      <c r="F20" s="13"/>
      <c r="G20" s="22">
        <f>G21</f>
        <v>10.8</v>
      </c>
    </row>
    <row r="21" spans="1:7" s="18" customFormat="1" ht="18" customHeight="1">
      <c r="A21" s="15"/>
      <c r="B21" s="21" t="s">
        <v>234</v>
      </c>
      <c r="C21" s="12" t="s">
        <v>19</v>
      </c>
      <c r="D21" s="12" t="s">
        <v>21</v>
      </c>
      <c r="E21" s="13" t="s">
        <v>124</v>
      </c>
      <c r="F21" s="13" t="s">
        <v>51</v>
      </c>
      <c r="G21" s="22">
        <v>10.8</v>
      </c>
    </row>
    <row r="22" spans="1:7" s="18" customFormat="1" ht="15.75" hidden="1">
      <c r="A22" s="15"/>
      <c r="B22" s="21" t="s">
        <v>134</v>
      </c>
      <c r="C22" s="12" t="s">
        <v>19</v>
      </c>
      <c r="D22" s="12" t="s">
        <v>36</v>
      </c>
      <c r="E22" s="13"/>
      <c r="F22" s="13"/>
      <c r="G22" s="31">
        <f>G23</f>
        <v>0</v>
      </c>
    </row>
    <row r="23" spans="1:7" s="18" customFormat="1" ht="15.75" hidden="1">
      <c r="A23" s="15"/>
      <c r="B23" s="21" t="s">
        <v>136</v>
      </c>
      <c r="C23" s="12" t="s">
        <v>19</v>
      </c>
      <c r="D23" s="12" t="s">
        <v>36</v>
      </c>
      <c r="E23" s="13" t="s">
        <v>135</v>
      </c>
      <c r="F23" s="13"/>
      <c r="G23" s="31">
        <f>G24</f>
        <v>0</v>
      </c>
    </row>
    <row r="24" spans="1:7" s="18" customFormat="1" ht="47.25" hidden="1">
      <c r="A24" s="15"/>
      <c r="B24" s="21" t="s">
        <v>138</v>
      </c>
      <c r="C24" s="12" t="s">
        <v>19</v>
      </c>
      <c r="D24" s="12" t="s">
        <v>36</v>
      </c>
      <c r="E24" s="13" t="s">
        <v>137</v>
      </c>
      <c r="F24" s="13"/>
      <c r="G24" s="31">
        <f>G25</f>
        <v>0</v>
      </c>
    </row>
    <row r="25" spans="1:7" s="18" customFormat="1" ht="15.75" hidden="1">
      <c r="A25" s="15"/>
      <c r="B25" s="21" t="s">
        <v>57</v>
      </c>
      <c r="C25" s="12" t="s">
        <v>19</v>
      </c>
      <c r="D25" s="12" t="s">
        <v>36</v>
      </c>
      <c r="E25" s="13" t="s">
        <v>137</v>
      </c>
      <c r="F25" s="13" t="s">
        <v>56</v>
      </c>
      <c r="G25" s="31"/>
    </row>
    <row r="26" spans="1:7" s="18" customFormat="1" ht="15.75">
      <c r="A26" s="15"/>
      <c r="B26" s="21" t="s">
        <v>8</v>
      </c>
      <c r="C26" s="12" t="s">
        <v>19</v>
      </c>
      <c r="D26" s="12" t="s">
        <v>30</v>
      </c>
      <c r="E26" s="13"/>
      <c r="F26" s="13"/>
      <c r="G26" s="22">
        <f>G27</f>
        <v>110</v>
      </c>
    </row>
    <row r="27" spans="1:7" s="18" customFormat="1" ht="15.75">
      <c r="A27" s="15"/>
      <c r="B27" s="21" t="s">
        <v>8</v>
      </c>
      <c r="C27" s="12" t="s">
        <v>19</v>
      </c>
      <c r="D27" s="12" t="s">
        <v>30</v>
      </c>
      <c r="E27" s="13" t="s">
        <v>23</v>
      </c>
      <c r="F27" s="13"/>
      <c r="G27" s="22">
        <f>G28</f>
        <v>110</v>
      </c>
    </row>
    <row r="28" spans="1:7" s="18" customFormat="1" ht="15.75">
      <c r="A28" s="15"/>
      <c r="B28" s="21" t="s">
        <v>245</v>
      </c>
      <c r="C28" s="12" t="s">
        <v>19</v>
      </c>
      <c r="D28" s="12" t="s">
        <v>30</v>
      </c>
      <c r="E28" s="13" t="s">
        <v>55</v>
      </c>
      <c r="F28" s="13"/>
      <c r="G28" s="22">
        <f>G29</f>
        <v>110</v>
      </c>
    </row>
    <row r="29" spans="1:7" s="18" customFormat="1" ht="16.5" customHeight="1">
      <c r="A29" s="15"/>
      <c r="B29" s="21" t="s">
        <v>57</v>
      </c>
      <c r="C29" s="12" t="s">
        <v>19</v>
      </c>
      <c r="D29" s="12" t="s">
        <v>30</v>
      </c>
      <c r="E29" s="13" t="s">
        <v>55</v>
      </c>
      <c r="F29" s="13" t="s">
        <v>56</v>
      </c>
      <c r="G29" s="22">
        <v>110</v>
      </c>
    </row>
    <row r="30" spans="1:7" s="18" customFormat="1" ht="15.75">
      <c r="A30" s="15"/>
      <c r="B30" s="21" t="s">
        <v>9</v>
      </c>
      <c r="C30" s="12" t="s">
        <v>19</v>
      </c>
      <c r="D30" s="12" t="s">
        <v>224</v>
      </c>
      <c r="E30" s="13"/>
      <c r="F30" s="13"/>
      <c r="G30" s="22">
        <f>G31+G42+G34+G38</f>
        <v>3886.1</v>
      </c>
    </row>
    <row r="31" spans="1:7" s="18" customFormat="1" ht="48" customHeight="1">
      <c r="A31" s="15"/>
      <c r="B31" s="21" t="s">
        <v>60</v>
      </c>
      <c r="C31" s="12" t="s">
        <v>19</v>
      </c>
      <c r="D31" s="12" t="s">
        <v>224</v>
      </c>
      <c r="E31" s="13" t="s">
        <v>59</v>
      </c>
      <c r="F31" s="13"/>
      <c r="G31" s="22">
        <f>G32</f>
        <v>683.8</v>
      </c>
    </row>
    <row r="32" spans="1:7" s="18" customFormat="1" ht="48" customHeight="1">
      <c r="A32" s="15"/>
      <c r="B32" s="21" t="s">
        <v>62</v>
      </c>
      <c r="C32" s="12" t="s">
        <v>19</v>
      </c>
      <c r="D32" s="12" t="s">
        <v>224</v>
      </c>
      <c r="E32" s="13" t="s">
        <v>61</v>
      </c>
      <c r="F32" s="13"/>
      <c r="G32" s="22">
        <f>G33</f>
        <v>683.8</v>
      </c>
    </row>
    <row r="33" spans="1:7" s="18" customFormat="1" ht="16.5" customHeight="1">
      <c r="A33" s="15"/>
      <c r="B33" s="25" t="s">
        <v>234</v>
      </c>
      <c r="C33" s="12" t="s">
        <v>19</v>
      </c>
      <c r="D33" s="12" t="s">
        <v>224</v>
      </c>
      <c r="E33" s="13" t="s">
        <v>61</v>
      </c>
      <c r="F33" s="13" t="s">
        <v>51</v>
      </c>
      <c r="G33" s="22">
        <v>683.8</v>
      </c>
    </row>
    <row r="34" spans="1:7" s="30" customFormat="1" ht="50.25" customHeight="1">
      <c r="A34" s="15"/>
      <c r="B34" s="21" t="s">
        <v>167</v>
      </c>
      <c r="C34" s="12" t="s">
        <v>19</v>
      </c>
      <c r="D34" s="12" t="s">
        <v>224</v>
      </c>
      <c r="E34" s="13" t="s">
        <v>166</v>
      </c>
      <c r="F34" s="13"/>
      <c r="G34" s="22">
        <f>G35</f>
        <v>72</v>
      </c>
    </row>
    <row r="35" spans="1:7" s="30" customFormat="1" ht="33.75" customHeight="1">
      <c r="A35" s="15"/>
      <c r="B35" s="21" t="s">
        <v>246</v>
      </c>
      <c r="C35" s="12" t="s">
        <v>19</v>
      </c>
      <c r="D35" s="12" t="s">
        <v>224</v>
      </c>
      <c r="E35" s="13" t="s">
        <v>168</v>
      </c>
      <c r="F35" s="13"/>
      <c r="G35" s="22">
        <f>G36</f>
        <v>72</v>
      </c>
    </row>
    <row r="36" spans="1:7" s="30" customFormat="1" ht="17.25" customHeight="1">
      <c r="A36" s="15"/>
      <c r="B36" s="21" t="s">
        <v>228</v>
      </c>
      <c r="C36" s="12" t="s">
        <v>19</v>
      </c>
      <c r="D36" s="12" t="s">
        <v>224</v>
      </c>
      <c r="E36" s="13" t="s">
        <v>216</v>
      </c>
      <c r="F36" s="13"/>
      <c r="G36" s="22">
        <f>G37</f>
        <v>72</v>
      </c>
    </row>
    <row r="37" spans="1:7" s="30" customFormat="1" ht="16.5" customHeight="1">
      <c r="A37" s="15"/>
      <c r="B37" s="21" t="s">
        <v>57</v>
      </c>
      <c r="C37" s="12" t="s">
        <v>19</v>
      </c>
      <c r="D37" s="12" t="s">
        <v>224</v>
      </c>
      <c r="E37" s="13" t="s">
        <v>216</v>
      </c>
      <c r="F37" s="13" t="s">
        <v>56</v>
      </c>
      <c r="G37" s="22">
        <f>445.8-189-136.8-48</f>
        <v>72</v>
      </c>
    </row>
    <row r="38" spans="1:7" s="18" customFormat="1" ht="16.5" customHeight="1">
      <c r="A38" s="15"/>
      <c r="B38" s="21" t="s">
        <v>154</v>
      </c>
      <c r="C38" s="12" t="s">
        <v>19</v>
      </c>
      <c r="D38" s="12" t="s">
        <v>224</v>
      </c>
      <c r="E38" s="13" t="s">
        <v>152</v>
      </c>
      <c r="F38" s="13"/>
      <c r="G38" s="22">
        <f>G39</f>
        <v>1961.3</v>
      </c>
    </row>
    <row r="39" spans="1:7" s="18" customFormat="1" ht="17.25" customHeight="1">
      <c r="A39" s="15"/>
      <c r="B39" s="21" t="s">
        <v>28</v>
      </c>
      <c r="C39" s="12" t="s">
        <v>19</v>
      </c>
      <c r="D39" s="12" t="s">
        <v>224</v>
      </c>
      <c r="E39" s="13" t="s">
        <v>153</v>
      </c>
      <c r="F39" s="13"/>
      <c r="G39" s="22">
        <f>G40</f>
        <v>1961.3</v>
      </c>
    </row>
    <row r="40" spans="1:7" s="18" customFormat="1" ht="33" customHeight="1">
      <c r="A40" s="15"/>
      <c r="B40" s="21" t="s">
        <v>225</v>
      </c>
      <c r="C40" s="12" t="s">
        <v>19</v>
      </c>
      <c r="D40" s="12" t="s">
        <v>224</v>
      </c>
      <c r="E40" s="13" t="s">
        <v>226</v>
      </c>
      <c r="F40" s="13"/>
      <c r="G40" s="22">
        <f>G41</f>
        <v>1961.3</v>
      </c>
    </row>
    <row r="41" spans="1:7" s="18" customFormat="1" ht="16.5" customHeight="1">
      <c r="A41" s="15"/>
      <c r="B41" s="21" t="s">
        <v>227</v>
      </c>
      <c r="C41" s="12" t="s">
        <v>19</v>
      </c>
      <c r="D41" s="12" t="s">
        <v>224</v>
      </c>
      <c r="E41" s="13" t="s">
        <v>226</v>
      </c>
      <c r="F41" s="13" t="s">
        <v>100</v>
      </c>
      <c r="G41" s="22">
        <v>1961.3</v>
      </c>
    </row>
    <row r="42" spans="1:7" s="18" customFormat="1" ht="16.5" customHeight="1">
      <c r="A42" s="15"/>
      <c r="B42" s="21" t="s">
        <v>64</v>
      </c>
      <c r="C42" s="12" t="s">
        <v>19</v>
      </c>
      <c r="D42" s="12" t="s">
        <v>224</v>
      </c>
      <c r="E42" s="13" t="s">
        <v>63</v>
      </c>
      <c r="F42" s="13"/>
      <c r="G42" s="22">
        <f>G43+G45+G47</f>
        <v>1169</v>
      </c>
    </row>
    <row r="43" spans="1:7" s="18" customFormat="1" ht="45.75" customHeight="1">
      <c r="A43" s="15"/>
      <c r="B43" s="21" t="s">
        <v>203</v>
      </c>
      <c r="C43" s="12" t="s">
        <v>19</v>
      </c>
      <c r="D43" s="12" t="s">
        <v>224</v>
      </c>
      <c r="E43" s="13" t="s">
        <v>210</v>
      </c>
      <c r="F43" s="13"/>
      <c r="G43" s="22">
        <f>G44</f>
        <v>136.8</v>
      </c>
    </row>
    <row r="44" spans="1:7" s="18" customFormat="1" ht="15" customHeight="1">
      <c r="A44" s="15"/>
      <c r="B44" s="21" t="s">
        <v>57</v>
      </c>
      <c r="C44" s="12" t="s">
        <v>19</v>
      </c>
      <c r="D44" s="12" t="s">
        <v>224</v>
      </c>
      <c r="E44" s="13" t="s">
        <v>210</v>
      </c>
      <c r="F44" s="13" t="s">
        <v>56</v>
      </c>
      <c r="G44" s="22">
        <f>36.8+100</f>
        <v>136.8</v>
      </c>
    </row>
    <row r="45" spans="1:7" s="18" customFormat="1" ht="49.5" customHeight="1">
      <c r="A45" s="15"/>
      <c r="B45" s="21" t="s">
        <v>197</v>
      </c>
      <c r="C45" s="12" t="s">
        <v>19</v>
      </c>
      <c r="D45" s="12" t="s">
        <v>224</v>
      </c>
      <c r="E45" s="13" t="s">
        <v>198</v>
      </c>
      <c r="F45" s="13"/>
      <c r="G45" s="22">
        <f>G46</f>
        <v>843.2</v>
      </c>
    </row>
    <row r="46" spans="1:7" s="18" customFormat="1" ht="16.5" customHeight="1">
      <c r="A46" s="15"/>
      <c r="B46" s="21" t="s">
        <v>57</v>
      </c>
      <c r="C46" s="12" t="s">
        <v>19</v>
      </c>
      <c r="D46" s="12" t="s">
        <v>224</v>
      </c>
      <c r="E46" s="13" t="s">
        <v>198</v>
      </c>
      <c r="F46" s="13" t="s">
        <v>56</v>
      </c>
      <c r="G46" s="22">
        <v>843.2</v>
      </c>
    </row>
    <row r="47" spans="1:7" s="18" customFormat="1" ht="45.75" customHeight="1">
      <c r="A47" s="15"/>
      <c r="B47" s="21" t="s">
        <v>202</v>
      </c>
      <c r="C47" s="12" t="s">
        <v>19</v>
      </c>
      <c r="D47" s="12" t="s">
        <v>224</v>
      </c>
      <c r="E47" s="13" t="s">
        <v>201</v>
      </c>
      <c r="F47" s="13"/>
      <c r="G47" s="22">
        <f>G48</f>
        <v>189</v>
      </c>
    </row>
    <row r="48" spans="1:7" s="23" customFormat="1" ht="16.5" customHeight="1">
      <c r="A48" s="15"/>
      <c r="B48" s="21" t="s">
        <v>57</v>
      </c>
      <c r="C48" s="12" t="s">
        <v>19</v>
      </c>
      <c r="D48" s="12" t="s">
        <v>224</v>
      </c>
      <c r="E48" s="13" t="s">
        <v>201</v>
      </c>
      <c r="F48" s="13" t="s">
        <v>56</v>
      </c>
      <c r="G48" s="22">
        <v>189</v>
      </c>
    </row>
    <row r="49" spans="1:7" s="18" customFormat="1" ht="33" customHeight="1">
      <c r="A49" s="15"/>
      <c r="B49" s="21" t="s">
        <v>10</v>
      </c>
      <c r="C49" s="12" t="s">
        <v>24</v>
      </c>
      <c r="D49" s="12"/>
      <c r="E49" s="13"/>
      <c r="F49" s="13"/>
      <c r="G49" s="22">
        <f>G50+G63</f>
        <v>1339.6</v>
      </c>
    </row>
    <row r="50" spans="1:7" s="18" customFormat="1" ht="32.25" customHeight="1">
      <c r="A50" s="15"/>
      <c r="B50" s="21" t="s">
        <v>65</v>
      </c>
      <c r="C50" s="12" t="s">
        <v>24</v>
      </c>
      <c r="D50" s="12" t="s">
        <v>25</v>
      </c>
      <c r="E50" s="13"/>
      <c r="F50" s="13"/>
      <c r="G50" s="22">
        <f>G56+G51+G60</f>
        <v>854.6</v>
      </c>
    </row>
    <row r="51" spans="1:7" s="18" customFormat="1" ht="30.75" customHeight="1">
      <c r="A51" s="15"/>
      <c r="B51" s="21" t="s">
        <v>112</v>
      </c>
      <c r="C51" s="12" t="s">
        <v>24</v>
      </c>
      <c r="D51" s="12" t="s">
        <v>25</v>
      </c>
      <c r="E51" s="13" t="s">
        <v>26</v>
      </c>
      <c r="F51" s="13"/>
      <c r="G51" s="22">
        <f>G52+G54</f>
        <v>211</v>
      </c>
    </row>
    <row r="52" spans="1:7" s="18" customFormat="1" ht="46.5" customHeight="1">
      <c r="A52" s="15"/>
      <c r="B52" s="21" t="s">
        <v>113</v>
      </c>
      <c r="C52" s="12" t="s">
        <v>24</v>
      </c>
      <c r="D52" s="12" t="s">
        <v>25</v>
      </c>
      <c r="E52" s="13" t="s">
        <v>115</v>
      </c>
      <c r="F52" s="13"/>
      <c r="G52" s="22">
        <f>G53</f>
        <v>211</v>
      </c>
    </row>
    <row r="53" spans="1:7" s="18" customFormat="1" ht="16.5" customHeight="1">
      <c r="A53" s="15"/>
      <c r="B53" s="21" t="s">
        <v>57</v>
      </c>
      <c r="C53" s="12" t="s">
        <v>24</v>
      </c>
      <c r="D53" s="12" t="s">
        <v>25</v>
      </c>
      <c r="E53" s="13" t="s">
        <v>115</v>
      </c>
      <c r="F53" s="13" t="s">
        <v>56</v>
      </c>
      <c r="G53" s="22">
        <f>84+127</f>
        <v>211</v>
      </c>
    </row>
    <row r="54" spans="1:7" s="18" customFormat="1" ht="49.5" customHeight="1" hidden="1">
      <c r="A54" s="15"/>
      <c r="B54" s="21" t="s">
        <v>160</v>
      </c>
      <c r="C54" s="12" t="s">
        <v>24</v>
      </c>
      <c r="D54" s="12" t="s">
        <v>25</v>
      </c>
      <c r="E54" s="13" t="s">
        <v>159</v>
      </c>
      <c r="F54" s="13"/>
      <c r="G54" s="31">
        <f>G55</f>
        <v>0</v>
      </c>
    </row>
    <row r="55" spans="1:7" s="18" customFormat="1" ht="16.5" customHeight="1" hidden="1">
      <c r="A55" s="15"/>
      <c r="B55" s="21" t="s">
        <v>57</v>
      </c>
      <c r="C55" s="12" t="s">
        <v>24</v>
      </c>
      <c r="D55" s="12" t="s">
        <v>25</v>
      </c>
      <c r="E55" s="13" t="s">
        <v>159</v>
      </c>
      <c r="F55" s="13" t="s">
        <v>56</v>
      </c>
      <c r="G55" s="31"/>
    </row>
    <row r="56" spans="1:7" s="18" customFormat="1" ht="15.75">
      <c r="A56" s="15"/>
      <c r="B56" s="21" t="s">
        <v>67</v>
      </c>
      <c r="C56" s="12" t="s">
        <v>24</v>
      </c>
      <c r="D56" s="12" t="s">
        <v>25</v>
      </c>
      <c r="E56" s="13" t="s">
        <v>66</v>
      </c>
      <c r="F56" s="13"/>
      <c r="G56" s="22">
        <f>G57</f>
        <v>41.6</v>
      </c>
    </row>
    <row r="57" spans="1:7" s="18" customFormat="1" ht="31.5">
      <c r="A57" s="15"/>
      <c r="B57" s="21" t="s">
        <v>69</v>
      </c>
      <c r="C57" s="12" t="s">
        <v>24</v>
      </c>
      <c r="D57" s="12" t="s">
        <v>25</v>
      </c>
      <c r="E57" s="13" t="s">
        <v>68</v>
      </c>
      <c r="F57" s="13"/>
      <c r="G57" s="22">
        <f>G58</f>
        <v>41.6</v>
      </c>
    </row>
    <row r="58" spans="1:7" s="18" customFormat="1" ht="15.75" customHeight="1">
      <c r="A58" s="15"/>
      <c r="B58" s="21" t="s">
        <v>57</v>
      </c>
      <c r="C58" s="12" t="s">
        <v>24</v>
      </c>
      <c r="D58" s="12" t="s">
        <v>25</v>
      </c>
      <c r="E58" s="13" t="s">
        <v>68</v>
      </c>
      <c r="F58" s="13" t="s">
        <v>56</v>
      </c>
      <c r="G58" s="22">
        <v>41.6</v>
      </c>
    </row>
    <row r="59" spans="1:7" s="18" customFormat="1" ht="15.75" customHeight="1">
      <c r="A59" s="15"/>
      <c r="B59" s="21" t="s">
        <v>114</v>
      </c>
      <c r="C59" s="12" t="s">
        <v>24</v>
      </c>
      <c r="D59" s="12" t="s">
        <v>25</v>
      </c>
      <c r="E59" s="13" t="s">
        <v>27</v>
      </c>
      <c r="F59" s="13"/>
      <c r="G59" s="22">
        <f>G60</f>
        <v>602</v>
      </c>
    </row>
    <row r="60" spans="1:7" s="18" customFormat="1" ht="15" customHeight="1">
      <c r="A60" s="15"/>
      <c r="B60" s="21" t="s">
        <v>105</v>
      </c>
      <c r="C60" s="12" t="s">
        <v>24</v>
      </c>
      <c r="D60" s="12" t="s">
        <v>25</v>
      </c>
      <c r="E60" s="13" t="s">
        <v>116</v>
      </c>
      <c r="F60" s="13"/>
      <c r="G60" s="22">
        <f>G61</f>
        <v>602</v>
      </c>
    </row>
    <row r="61" spans="1:7" s="18" customFormat="1" ht="32.25" customHeight="1">
      <c r="A61" s="15"/>
      <c r="B61" s="21" t="s">
        <v>225</v>
      </c>
      <c r="C61" s="12" t="s">
        <v>24</v>
      </c>
      <c r="D61" s="12" t="s">
        <v>25</v>
      </c>
      <c r="E61" s="13" t="s">
        <v>229</v>
      </c>
      <c r="F61" s="13"/>
      <c r="G61" s="22">
        <f>G62</f>
        <v>602</v>
      </c>
    </row>
    <row r="62" spans="1:7" s="18" customFormat="1" ht="15.75" customHeight="1">
      <c r="A62" s="15"/>
      <c r="B62" s="21" t="s">
        <v>131</v>
      </c>
      <c r="C62" s="12" t="s">
        <v>24</v>
      </c>
      <c r="D62" s="12" t="s">
        <v>25</v>
      </c>
      <c r="E62" s="13" t="s">
        <v>229</v>
      </c>
      <c r="F62" s="13" t="s">
        <v>132</v>
      </c>
      <c r="G62" s="22">
        <v>602</v>
      </c>
    </row>
    <row r="63" spans="1:7" s="18" customFormat="1" ht="31.5">
      <c r="A63" s="15"/>
      <c r="B63" s="21" t="s">
        <v>70</v>
      </c>
      <c r="C63" s="12" t="s">
        <v>24</v>
      </c>
      <c r="D63" s="12" t="s">
        <v>58</v>
      </c>
      <c r="E63" s="13"/>
      <c r="F63" s="13"/>
      <c r="G63" s="22">
        <f>G64+G67</f>
        <v>485</v>
      </c>
    </row>
    <row r="64" spans="1:7" s="18" customFormat="1" ht="15.75">
      <c r="A64" s="15"/>
      <c r="B64" s="21" t="s">
        <v>64</v>
      </c>
      <c r="C64" s="12" t="s">
        <v>24</v>
      </c>
      <c r="D64" s="12" t="s">
        <v>58</v>
      </c>
      <c r="E64" s="13" t="s">
        <v>63</v>
      </c>
      <c r="F64" s="13"/>
      <c r="G64" s="22">
        <f>G65</f>
        <v>200</v>
      </c>
    </row>
    <row r="65" spans="1:7" s="18" customFormat="1" ht="47.25">
      <c r="A65" s="15"/>
      <c r="B65" s="21" t="s">
        <v>202</v>
      </c>
      <c r="C65" s="12" t="s">
        <v>24</v>
      </c>
      <c r="D65" s="12" t="s">
        <v>58</v>
      </c>
      <c r="E65" s="13" t="s">
        <v>201</v>
      </c>
      <c r="F65" s="13"/>
      <c r="G65" s="22">
        <f>G66</f>
        <v>200</v>
      </c>
    </row>
    <row r="66" spans="1:7" s="23" customFormat="1" ht="15.75">
      <c r="A66" s="15"/>
      <c r="B66" s="21" t="s">
        <v>57</v>
      </c>
      <c r="C66" s="12" t="s">
        <v>24</v>
      </c>
      <c r="D66" s="12" t="s">
        <v>58</v>
      </c>
      <c r="E66" s="13" t="s">
        <v>201</v>
      </c>
      <c r="F66" s="13" t="s">
        <v>56</v>
      </c>
      <c r="G66" s="22">
        <v>200</v>
      </c>
    </row>
    <row r="67" spans="1:7" s="23" customFormat="1" ht="47.25">
      <c r="A67" s="15"/>
      <c r="B67" s="21" t="s">
        <v>151</v>
      </c>
      <c r="C67" s="12" t="s">
        <v>24</v>
      </c>
      <c r="D67" s="12" t="s">
        <v>58</v>
      </c>
      <c r="E67" s="13" t="s">
        <v>150</v>
      </c>
      <c r="F67" s="13"/>
      <c r="G67" s="22">
        <f>G68</f>
        <v>285</v>
      </c>
    </row>
    <row r="68" spans="1:7" s="23" customFormat="1" ht="15.75">
      <c r="A68" s="15"/>
      <c r="B68" s="21" t="s">
        <v>57</v>
      </c>
      <c r="C68" s="12" t="s">
        <v>24</v>
      </c>
      <c r="D68" s="12" t="s">
        <v>58</v>
      </c>
      <c r="E68" s="13" t="s">
        <v>150</v>
      </c>
      <c r="F68" s="13" t="s">
        <v>56</v>
      </c>
      <c r="G68" s="22">
        <f>127+158</f>
        <v>285</v>
      </c>
    </row>
    <row r="69" spans="1:7" s="18" customFormat="1" ht="15.75">
      <c r="A69" s="15"/>
      <c r="B69" s="21" t="s">
        <v>11</v>
      </c>
      <c r="C69" s="12" t="s">
        <v>21</v>
      </c>
      <c r="D69" s="12"/>
      <c r="E69" s="13"/>
      <c r="F69" s="13"/>
      <c r="G69" s="22">
        <f>G82+G70</f>
        <v>167</v>
      </c>
    </row>
    <row r="70" spans="1:7" s="18" customFormat="1" ht="15.75" hidden="1">
      <c r="A70" s="15"/>
      <c r="B70" s="25" t="s">
        <v>180</v>
      </c>
      <c r="C70" s="27" t="s">
        <v>21</v>
      </c>
      <c r="D70" s="27" t="s">
        <v>25</v>
      </c>
      <c r="E70" s="28"/>
      <c r="F70" s="28"/>
      <c r="G70" s="29">
        <f>G71+G75+G78</f>
        <v>0</v>
      </c>
    </row>
    <row r="71" spans="1:7" s="18" customFormat="1" ht="15.75" hidden="1">
      <c r="A71" s="15"/>
      <c r="B71" s="25" t="s">
        <v>180</v>
      </c>
      <c r="C71" s="27" t="s">
        <v>21</v>
      </c>
      <c r="D71" s="27" t="s">
        <v>25</v>
      </c>
      <c r="E71" s="28" t="s">
        <v>174</v>
      </c>
      <c r="F71" s="28"/>
      <c r="G71" s="29">
        <f>G72</f>
        <v>0</v>
      </c>
    </row>
    <row r="72" spans="1:7" s="18" customFormat="1" ht="15.75" hidden="1">
      <c r="A72" s="15"/>
      <c r="B72" s="25" t="s">
        <v>181</v>
      </c>
      <c r="C72" s="27" t="s">
        <v>21</v>
      </c>
      <c r="D72" s="27" t="s">
        <v>25</v>
      </c>
      <c r="E72" s="28" t="s">
        <v>175</v>
      </c>
      <c r="F72" s="28"/>
      <c r="G72" s="29">
        <f>G73</f>
        <v>0</v>
      </c>
    </row>
    <row r="73" spans="1:7" s="18" customFormat="1" ht="47.25" hidden="1">
      <c r="A73" s="15"/>
      <c r="B73" s="25" t="s">
        <v>182</v>
      </c>
      <c r="C73" s="27" t="s">
        <v>21</v>
      </c>
      <c r="D73" s="27" t="s">
        <v>25</v>
      </c>
      <c r="E73" s="28" t="s">
        <v>176</v>
      </c>
      <c r="F73" s="28"/>
      <c r="G73" s="29">
        <f>G74</f>
        <v>0</v>
      </c>
    </row>
    <row r="74" spans="1:7" s="18" customFormat="1" ht="15.75" hidden="1">
      <c r="A74" s="15"/>
      <c r="B74" s="25" t="s">
        <v>57</v>
      </c>
      <c r="C74" s="27" t="s">
        <v>21</v>
      </c>
      <c r="D74" s="27" t="s">
        <v>25</v>
      </c>
      <c r="E74" s="28" t="s">
        <v>176</v>
      </c>
      <c r="F74" s="28" t="s">
        <v>56</v>
      </c>
      <c r="G74" s="29"/>
    </row>
    <row r="75" spans="1:7" s="18" customFormat="1" ht="15.75" hidden="1">
      <c r="A75" s="15"/>
      <c r="B75" s="25" t="s">
        <v>143</v>
      </c>
      <c r="C75" s="27" t="s">
        <v>21</v>
      </c>
      <c r="D75" s="27" t="s">
        <v>25</v>
      </c>
      <c r="E75" s="28" t="s">
        <v>140</v>
      </c>
      <c r="F75" s="28"/>
      <c r="G75" s="29">
        <f>G76</f>
        <v>0</v>
      </c>
    </row>
    <row r="76" spans="1:7" s="18" customFormat="1" ht="48.75" customHeight="1" hidden="1">
      <c r="A76" s="15"/>
      <c r="B76" s="25" t="s">
        <v>164</v>
      </c>
      <c r="C76" s="27" t="s">
        <v>21</v>
      </c>
      <c r="D76" s="27" t="s">
        <v>25</v>
      </c>
      <c r="E76" s="28" t="s">
        <v>141</v>
      </c>
      <c r="F76" s="28"/>
      <c r="G76" s="29">
        <f>G77</f>
        <v>0</v>
      </c>
    </row>
    <row r="77" spans="1:7" s="18" customFormat="1" ht="15.75" hidden="1">
      <c r="A77" s="15"/>
      <c r="B77" s="25" t="s">
        <v>57</v>
      </c>
      <c r="C77" s="27" t="s">
        <v>21</v>
      </c>
      <c r="D77" s="27" t="s">
        <v>25</v>
      </c>
      <c r="E77" s="28" t="s">
        <v>141</v>
      </c>
      <c r="F77" s="28" t="s">
        <v>56</v>
      </c>
      <c r="G77" s="29"/>
    </row>
    <row r="78" spans="1:7" s="18" customFormat="1" ht="47.25" hidden="1">
      <c r="A78" s="15"/>
      <c r="B78" s="25" t="s">
        <v>183</v>
      </c>
      <c r="C78" s="27" t="s">
        <v>21</v>
      </c>
      <c r="D78" s="27" t="s">
        <v>25</v>
      </c>
      <c r="E78" s="28" t="s">
        <v>177</v>
      </c>
      <c r="F78" s="28"/>
      <c r="G78" s="32">
        <f>G79</f>
        <v>0</v>
      </c>
    </row>
    <row r="79" spans="1:7" s="18" customFormat="1" ht="47.25" hidden="1">
      <c r="A79" s="15"/>
      <c r="B79" s="25" t="s">
        <v>183</v>
      </c>
      <c r="C79" s="27" t="s">
        <v>21</v>
      </c>
      <c r="D79" s="27" t="s">
        <v>25</v>
      </c>
      <c r="E79" s="28" t="s">
        <v>178</v>
      </c>
      <c r="F79" s="28"/>
      <c r="G79" s="32">
        <f>G80</f>
        <v>0</v>
      </c>
    </row>
    <row r="80" spans="1:7" s="18" customFormat="1" ht="49.5" customHeight="1" hidden="1">
      <c r="A80" s="15"/>
      <c r="B80" s="25" t="s">
        <v>164</v>
      </c>
      <c r="C80" s="27" t="s">
        <v>21</v>
      </c>
      <c r="D80" s="27" t="s">
        <v>25</v>
      </c>
      <c r="E80" s="28" t="s">
        <v>179</v>
      </c>
      <c r="F80" s="28"/>
      <c r="G80" s="32">
        <f>G81</f>
        <v>0</v>
      </c>
    </row>
    <row r="81" spans="1:7" s="18" customFormat="1" ht="15.75" hidden="1">
      <c r="A81" s="15"/>
      <c r="B81" s="25" t="s">
        <v>57</v>
      </c>
      <c r="C81" s="27" t="s">
        <v>21</v>
      </c>
      <c r="D81" s="27" t="s">
        <v>25</v>
      </c>
      <c r="E81" s="28" t="s">
        <v>179</v>
      </c>
      <c r="F81" s="28" t="s">
        <v>56</v>
      </c>
      <c r="G81" s="32"/>
    </row>
    <row r="82" spans="1:7" s="18" customFormat="1" ht="15.75">
      <c r="A82" s="15"/>
      <c r="B82" s="21" t="s">
        <v>12</v>
      </c>
      <c r="C82" s="12" t="s">
        <v>21</v>
      </c>
      <c r="D82" s="12" t="s">
        <v>54</v>
      </c>
      <c r="E82" s="13"/>
      <c r="F82" s="13"/>
      <c r="G82" s="22">
        <f>G83+G85+G88</f>
        <v>167</v>
      </c>
    </row>
    <row r="83" spans="1:7" s="18" customFormat="1" ht="31.5" hidden="1">
      <c r="A83" s="15"/>
      <c r="B83" s="21" t="s">
        <v>31</v>
      </c>
      <c r="C83" s="12" t="s">
        <v>21</v>
      </c>
      <c r="D83" s="12" t="s">
        <v>54</v>
      </c>
      <c r="E83" s="13" t="s">
        <v>32</v>
      </c>
      <c r="F83" s="13"/>
      <c r="G83" s="31">
        <f>G84</f>
        <v>0</v>
      </c>
    </row>
    <row r="84" spans="1:7" s="18" customFormat="1" ht="15.75" hidden="1">
      <c r="A84" s="15"/>
      <c r="B84" s="21" t="s">
        <v>57</v>
      </c>
      <c r="C84" s="12" t="s">
        <v>21</v>
      </c>
      <c r="D84" s="12" t="s">
        <v>54</v>
      </c>
      <c r="E84" s="13" t="s">
        <v>32</v>
      </c>
      <c r="F84" s="13" t="s">
        <v>56</v>
      </c>
      <c r="G84" s="31">
        <f>128.8-128.8</f>
        <v>0</v>
      </c>
    </row>
    <row r="85" spans="1:7" s="18" customFormat="1" ht="31.5">
      <c r="A85" s="15"/>
      <c r="B85" s="21" t="s">
        <v>73</v>
      </c>
      <c r="C85" s="12" t="s">
        <v>21</v>
      </c>
      <c r="D85" s="12" t="s">
        <v>54</v>
      </c>
      <c r="E85" s="13" t="s">
        <v>71</v>
      </c>
      <c r="F85" s="13"/>
      <c r="G85" s="22">
        <f>G86</f>
        <v>97</v>
      </c>
    </row>
    <row r="86" spans="1:7" s="18" customFormat="1" ht="15.75">
      <c r="A86" s="15"/>
      <c r="B86" s="21" t="s">
        <v>47</v>
      </c>
      <c r="C86" s="12" t="s">
        <v>21</v>
      </c>
      <c r="D86" s="12" t="s">
        <v>54</v>
      </c>
      <c r="E86" s="13" t="s">
        <v>72</v>
      </c>
      <c r="F86" s="13"/>
      <c r="G86" s="22">
        <f>G87</f>
        <v>97</v>
      </c>
    </row>
    <row r="87" spans="1:7" s="18" customFormat="1" ht="15.75">
      <c r="A87" s="15"/>
      <c r="B87" s="21" t="s">
        <v>57</v>
      </c>
      <c r="C87" s="12" t="s">
        <v>21</v>
      </c>
      <c r="D87" s="12" t="s">
        <v>54</v>
      </c>
      <c r="E87" s="13" t="s">
        <v>72</v>
      </c>
      <c r="F87" s="13" t="s">
        <v>56</v>
      </c>
      <c r="G87" s="22">
        <v>97</v>
      </c>
    </row>
    <row r="88" spans="1:7" s="18" customFormat="1" ht="15.75">
      <c r="A88" s="15"/>
      <c r="B88" s="21" t="s">
        <v>64</v>
      </c>
      <c r="C88" s="12" t="s">
        <v>21</v>
      </c>
      <c r="D88" s="12" t="s">
        <v>54</v>
      </c>
      <c r="E88" s="13" t="s">
        <v>63</v>
      </c>
      <c r="F88" s="13"/>
      <c r="G88" s="22">
        <f>G89</f>
        <v>70</v>
      </c>
    </row>
    <row r="89" spans="1:7" s="18" customFormat="1" ht="47.25" customHeight="1">
      <c r="A89" s="15"/>
      <c r="B89" s="21" t="s">
        <v>165</v>
      </c>
      <c r="C89" s="12" t="s">
        <v>21</v>
      </c>
      <c r="D89" s="12" t="s">
        <v>54</v>
      </c>
      <c r="E89" s="13" t="s">
        <v>199</v>
      </c>
      <c r="F89" s="13"/>
      <c r="G89" s="22">
        <f>G90</f>
        <v>70</v>
      </c>
    </row>
    <row r="90" spans="1:7" s="18" customFormat="1" ht="15.75">
      <c r="A90" s="15"/>
      <c r="B90" s="21" t="s">
        <v>57</v>
      </c>
      <c r="C90" s="12" t="s">
        <v>21</v>
      </c>
      <c r="D90" s="12" t="s">
        <v>54</v>
      </c>
      <c r="E90" s="13" t="s">
        <v>199</v>
      </c>
      <c r="F90" s="13" t="s">
        <v>56</v>
      </c>
      <c r="G90" s="22">
        <v>70</v>
      </c>
    </row>
    <row r="91" spans="1:7" s="18" customFormat="1" ht="15.75">
      <c r="A91" s="15"/>
      <c r="B91" s="21" t="s">
        <v>13</v>
      </c>
      <c r="C91" s="12" t="s">
        <v>33</v>
      </c>
      <c r="D91" s="12"/>
      <c r="E91" s="13"/>
      <c r="F91" s="13"/>
      <c r="G91" s="22">
        <f>G92+G109+G124+G147</f>
        <v>79056.2</v>
      </c>
    </row>
    <row r="92" spans="1:7" s="18" customFormat="1" ht="15.75">
      <c r="A92" s="15"/>
      <c r="B92" s="21" t="s">
        <v>74</v>
      </c>
      <c r="C92" s="12" t="s">
        <v>33</v>
      </c>
      <c r="D92" s="12" t="s">
        <v>19</v>
      </c>
      <c r="E92" s="13"/>
      <c r="F92" s="13"/>
      <c r="G92" s="22">
        <f>G93+G100</f>
        <v>2308</v>
      </c>
    </row>
    <row r="93" spans="1:7" s="18" customFormat="1" ht="47.25">
      <c r="A93" s="15"/>
      <c r="B93" s="21" t="s">
        <v>221</v>
      </c>
      <c r="C93" s="12" t="s">
        <v>33</v>
      </c>
      <c r="D93" s="12" t="s">
        <v>19</v>
      </c>
      <c r="E93" s="13" t="s">
        <v>218</v>
      </c>
      <c r="F93" s="13"/>
      <c r="G93" s="22">
        <f>G94+G97</f>
        <v>1200</v>
      </c>
    </row>
    <row r="94" spans="1:7" s="18" customFormat="1" ht="15.75" hidden="1">
      <c r="A94" s="15"/>
      <c r="B94" s="21"/>
      <c r="C94" s="12" t="s">
        <v>33</v>
      </c>
      <c r="D94" s="12" t="s">
        <v>19</v>
      </c>
      <c r="E94" s="13" t="s">
        <v>219</v>
      </c>
      <c r="F94" s="13"/>
      <c r="G94" s="22">
        <f>G95</f>
        <v>0</v>
      </c>
    </row>
    <row r="95" spans="1:7" s="18" customFormat="1" ht="31.5" hidden="1">
      <c r="A95" s="15"/>
      <c r="B95" s="21" t="s">
        <v>139</v>
      </c>
      <c r="C95" s="12" t="s">
        <v>33</v>
      </c>
      <c r="D95" s="12" t="s">
        <v>19</v>
      </c>
      <c r="E95" s="13" t="s">
        <v>217</v>
      </c>
      <c r="F95" s="13"/>
      <c r="G95" s="22">
        <f>G96</f>
        <v>0</v>
      </c>
    </row>
    <row r="96" spans="1:7" s="18" customFormat="1" ht="15.75" hidden="1">
      <c r="A96" s="15"/>
      <c r="B96" s="21" t="s">
        <v>89</v>
      </c>
      <c r="C96" s="12" t="s">
        <v>33</v>
      </c>
      <c r="D96" s="12" t="s">
        <v>19</v>
      </c>
      <c r="E96" s="13" t="s">
        <v>217</v>
      </c>
      <c r="F96" s="13" t="s">
        <v>90</v>
      </c>
      <c r="G96" s="22"/>
    </row>
    <row r="97" spans="1:7" s="18" customFormat="1" ht="63">
      <c r="A97" s="15"/>
      <c r="B97" s="21" t="s">
        <v>222</v>
      </c>
      <c r="C97" s="12" t="s">
        <v>33</v>
      </c>
      <c r="D97" s="12" t="s">
        <v>19</v>
      </c>
      <c r="E97" s="13" t="s">
        <v>220</v>
      </c>
      <c r="F97" s="13"/>
      <c r="G97" s="22">
        <f>G98</f>
        <v>1200</v>
      </c>
    </row>
    <row r="98" spans="1:7" s="18" customFormat="1" ht="31.5">
      <c r="A98" s="15"/>
      <c r="B98" s="21" t="s">
        <v>139</v>
      </c>
      <c r="C98" s="12" t="s">
        <v>33</v>
      </c>
      <c r="D98" s="12" t="s">
        <v>19</v>
      </c>
      <c r="E98" s="13" t="s">
        <v>163</v>
      </c>
      <c r="F98" s="13"/>
      <c r="G98" s="22">
        <f>G99</f>
        <v>1200</v>
      </c>
    </row>
    <row r="99" spans="1:7" s="18" customFormat="1" ht="15.75">
      <c r="A99" s="15"/>
      <c r="B99" s="21" t="s">
        <v>89</v>
      </c>
      <c r="C99" s="12" t="s">
        <v>33</v>
      </c>
      <c r="D99" s="12" t="s">
        <v>19</v>
      </c>
      <c r="E99" s="13" t="s">
        <v>163</v>
      </c>
      <c r="F99" s="13" t="s">
        <v>90</v>
      </c>
      <c r="G99" s="22">
        <v>1200</v>
      </c>
    </row>
    <row r="100" spans="1:7" s="18" customFormat="1" ht="15.75">
      <c r="A100" s="15"/>
      <c r="B100" s="21" t="s">
        <v>74</v>
      </c>
      <c r="C100" s="12" t="s">
        <v>33</v>
      </c>
      <c r="D100" s="12" t="s">
        <v>19</v>
      </c>
      <c r="E100" s="13" t="s">
        <v>184</v>
      </c>
      <c r="F100" s="13"/>
      <c r="G100" s="22">
        <f>G103+G101</f>
        <v>1108</v>
      </c>
    </row>
    <row r="101" spans="1:7" s="30" customFormat="1" ht="47.25" hidden="1">
      <c r="A101" s="15"/>
      <c r="B101" s="21" t="s">
        <v>190</v>
      </c>
      <c r="C101" s="12" t="s">
        <v>33</v>
      </c>
      <c r="D101" s="12" t="s">
        <v>19</v>
      </c>
      <c r="E101" s="13" t="s">
        <v>189</v>
      </c>
      <c r="F101" s="13"/>
      <c r="G101" s="22">
        <f>G102</f>
        <v>0</v>
      </c>
    </row>
    <row r="102" spans="1:7" s="30" customFormat="1" ht="15.75" hidden="1">
      <c r="A102" s="15"/>
      <c r="B102" s="21" t="s">
        <v>89</v>
      </c>
      <c r="C102" s="12" t="s">
        <v>33</v>
      </c>
      <c r="D102" s="12" t="s">
        <v>19</v>
      </c>
      <c r="E102" s="13" t="s">
        <v>189</v>
      </c>
      <c r="F102" s="13" t="s">
        <v>90</v>
      </c>
      <c r="G102" s="22"/>
    </row>
    <row r="103" spans="1:7" s="18" customFormat="1" ht="15.75">
      <c r="A103" s="15"/>
      <c r="B103" s="21" t="s">
        <v>157</v>
      </c>
      <c r="C103" s="12" t="s">
        <v>33</v>
      </c>
      <c r="D103" s="12" t="s">
        <v>19</v>
      </c>
      <c r="E103" s="13" t="s">
        <v>185</v>
      </c>
      <c r="F103" s="13"/>
      <c r="G103" s="22">
        <f>G104</f>
        <v>1108</v>
      </c>
    </row>
    <row r="104" spans="1:8" ht="15.75">
      <c r="A104" s="15"/>
      <c r="B104" s="21" t="s">
        <v>57</v>
      </c>
      <c r="C104" s="12" t="s">
        <v>33</v>
      </c>
      <c r="D104" s="12" t="s">
        <v>19</v>
      </c>
      <c r="E104" s="13" t="s">
        <v>185</v>
      </c>
      <c r="F104" s="13" t="s">
        <v>56</v>
      </c>
      <c r="G104" s="22">
        <v>1108</v>
      </c>
      <c r="H104" s="24"/>
    </row>
    <row r="105" spans="1:7" s="18" customFormat="1" ht="31.5" hidden="1">
      <c r="A105" s="15"/>
      <c r="B105" s="21" t="s">
        <v>75</v>
      </c>
      <c r="C105" s="12" t="s">
        <v>33</v>
      </c>
      <c r="D105" s="12" t="s">
        <v>19</v>
      </c>
      <c r="E105" s="13" t="s">
        <v>34</v>
      </c>
      <c r="F105" s="13"/>
      <c r="G105" s="31">
        <f>G106</f>
        <v>0</v>
      </c>
    </row>
    <row r="106" spans="1:7" s="18" customFormat="1" ht="15.75" hidden="1">
      <c r="A106" s="15"/>
      <c r="B106" s="21" t="s">
        <v>35</v>
      </c>
      <c r="C106" s="12" t="s">
        <v>33</v>
      </c>
      <c r="D106" s="12" t="s">
        <v>19</v>
      </c>
      <c r="E106" s="13" t="s">
        <v>76</v>
      </c>
      <c r="F106" s="13"/>
      <c r="G106" s="31">
        <f>G107</f>
        <v>0</v>
      </c>
    </row>
    <row r="107" spans="1:7" s="18" customFormat="1" ht="47.25" hidden="1">
      <c r="A107" s="15"/>
      <c r="B107" s="21" t="s">
        <v>84</v>
      </c>
      <c r="C107" s="12" t="s">
        <v>33</v>
      </c>
      <c r="D107" s="12" t="s">
        <v>19</v>
      </c>
      <c r="E107" s="13" t="s">
        <v>77</v>
      </c>
      <c r="F107" s="13"/>
      <c r="G107" s="31">
        <f>G108</f>
        <v>0</v>
      </c>
    </row>
    <row r="108" spans="1:7" s="18" customFormat="1" ht="15.75" hidden="1">
      <c r="A108" s="15"/>
      <c r="B108" s="21" t="s">
        <v>83</v>
      </c>
      <c r="C108" s="12" t="s">
        <v>33</v>
      </c>
      <c r="D108" s="12" t="s">
        <v>19</v>
      </c>
      <c r="E108" s="13" t="s">
        <v>77</v>
      </c>
      <c r="F108" s="13" t="s">
        <v>78</v>
      </c>
      <c r="G108" s="31"/>
    </row>
    <row r="109" spans="1:7" s="18" customFormat="1" ht="15.75">
      <c r="A109" s="15"/>
      <c r="B109" s="21" t="s">
        <v>14</v>
      </c>
      <c r="C109" s="12" t="s">
        <v>33</v>
      </c>
      <c r="D109" s="12" t="s">
        <v>20</v>
      </c>
      <c r="E109" s="13"/>
      <c r="F109" s="13"/>
      <c r="G109" s="22">
        <f>G110+G115+G121</f>
        <v>11724.7</v>
      </c>
    </row>
    <row r="110" spans="1:7" s="18" customFormat="1" ht="31.5">
      <c r="A110" s="15"/>
      <c r="B110" s="21" t="s">
        <v>75</v>
      </c>
      <c r="C110" s="12" t="s">
        <v>33</v>
      </c>
      <c r="D110" s="12" t="s">
        <v>20</v>
      </c>
      <c r="E110" s="13" t="s">
        <v>34</v>
      </c>
      <c r="F110" s="13"/>
      <c r="G110" s="22">
        <f>G111</f>
        <v>11724.7</v>
      </c>
    </row>
    <row r="111" spans="1:7" s="18" customFormat="1" ht="63" customHeight="1">
      <c r="A111" s="15"/>
      <c r="B111" s="21" t="s">
        <v>79</v>
      </c>
      <c r="C111" s="12" t="s">
        <v>33</v>
      </c>
      <c r="D111" s="12" t="s">
        <v>20</v>
      </c>
      <c r="E111" s="13" t="s">
        <v>81</v>
      </c>
      <c r="F111" s="13"/>
      <c r="G111" s="22">
        <f>G112</f>
        <v>11724.7</v>
      </c>
    </row>
    <row r="112" spans="1:7" s="18" customFormat="1" ht="31.5" customHeight="1">
      <c r="A112" s="15"/>
      <c r="B112" s="21" t="s">
        <v>80</v>
      </c>
      <c r="C112" s="12" t="s">
        <v>33</v>
      </c>
      <c r="D112" s="12" t="s">
        <v>20</v>
      </c>
      <c r="E112" s="13" t="s">
        <v>82</v>
      </c>
      <c r="F112" s="13"/>
      <c r="G112" s="22">
        <f>G113+G114</f>
        <v>11724.7</v>
      </c>
    </row>
    <row r="113" spans="1:7" s="18" customFormat="1" ht="17.25" customHeight="1">
      <c r="A113" s="15"/>
      <c r="B113" s="21" t="s">
        <v>83</v>
      </c>
      <c r="C113" s="12" t="s">
        <v>33</v>
      </c>
      <c r="D113" s="12" t="s">
        <v>20</v>
      </c>
      <c r="E113" s="13" t="s">
        <v>82</v>
      </c>
      <c r="F113" s="13" t="s">
        <v>78</v>
      </c>
      <c r="G113" s="22">
        <f>9124.7+600+2000</f>
        <v>11724.7</v>
      </c>
    </row>
    <row r="114" spans="1:7" s="18" customFormat="1" ht="31.5" customHeight="1" hidden="1">
      <c r="A114" s="15"/>
      <c r="B114" s="21" t="s">
        <v>147</v>
      </c>
      <c r="C114" s="12" t="s">
        <v>33</v>
      </c>
      <c r="D114" s="12" t="s">
        <v>20</v>
      </c>
      <c r="E114" s="13" t="s">
        <v>82</v>
      </c>
      <c r="F114" s="13" t="s">
        <v>146</v>
      </c>
      <c r="G114" s="31"/>
    </row>
    <row r="115" spans="1:7" s="18" customFormat="1" ht="17.25" customHeight="1" hidden="1">
      <c r="A115" s="15"/>
      <c r="B115" s="21" t="s">
        <v>14</v>
      </c>
      <c r="C115" s="12" t="s">
        <v>33</v>
      </c>
      <c r="D115" s="12" t="s">
        <v>20</v>
      </c>
      <c r="E115" s="13" t="s">
        <v>186</v>
      </c>
      <c r="F115" s="13"/>
      <c r="G115" s="31">
        <f>G118+G116</f>
        <v>0</v>
      </c>
    </row>
    <row r="116" spans="1:7" s="18" customFormat="1" ht="65.25" customHeight="1" hidden="1">
      <c r="A116" s="15"/>
      <c r="B116" s="21" t="s">
        <v>158</v>
      </c>
      <c r="C116" s="12" t="s">
        <v>33</v>
      </c>
      <c r="D116" s="12" t="s">
        <v>20</v>
      </c>
      <c r="E116" s="13" t="s">
        <v>156</v>
      </c>
      <c r="F116" s="13"/>
      <c r="G116" s="31">
        <f>G117</f>
        <v>0</v>
      </c>
    </row>
    <row r="117" spans="1:7" s="18" customFormat="1" ht="17.25" customHeight="1" hidden="1">
      <c r="A117" s="15"/>
      <c r="B117" s="21" t="s">
        <v>89</v>
      </c>
      <c r="C117" s="12" t="s">
        <v>33</v>
      </c>
      <c r="D117" s="12" t="s">
        <v>20</v>
      </c>
      <c r="E117" s="13" t="s">
        <v>156</v>
      </c>
      <c r="F117" s="13" t="s">
        <v>90</v>
      </c>
      <c r="G117" s="31">
        <v>0</v>
      </c>
    </row>
    <row r="118" spans="1:7" s="18" customFormat="1" ht="17.25" customHeight="1" hidden="1">
      <c r="A118" s="15"/>
      <c r="B118" s="21" t="s">
        <v>123</v>
      </c>
      <c r="C118" s="12" t="s">
        <v>33</v>
      </c>
      <c r="D118" s="12" t="s">
        <v>20</v>
      </c>
      <c r="E118" s="13" t="s">
        <v>187</v>
      </c>
      <c r="F118" s="13"/>
      <c r="G118" s="31">
        <f>G120+G119</f>
        <v>0</v>
      </c>
    </row>
    <row r="119" spans="1:7" s="18" customFormat="1" ht="17.25" customHeight="1" hidden="1">
      <c r="A119" s="15"/>
      <c r="B119" s="21" t="s">
        <v>83</v>
      </c>
      <c r="C119" s="12" t="s">
        <v>33</v>
      </c>
      <c r="D119" s="12" t="s">
        <v>20</v>
      </c>
      <c r="E119" s="13" t="s">
        <v>122</v>
      </c>
      <c r="F119" s="13" t="s">
        <v>78</v>
      </c>
      <c r="G119" s="31"/>
    </row>
    <row r="120" spans="1:7" s="18" customFormat="1" ht="17.25" customHeight="1" hidden="1">
      <c r="A120" s="15"/>
      <c r="B120" s="21" t="s">
        <v>57</v>
      </c>
      <c r="C120" s="12" t="s">
        <v>33</v>
      </c>
      <c r="D120" s="12" t="s">
        <v>20</v>
      </c>
      <c r="E120" s="13" t="s">
        <v>187</v>
      </c>
      <c r="F120" s="13" t="s">
        <v>56</v>
      </c>
      <c r="G120" s="31"/>
    </row>
    <row r="121" spans="1:7" s="18" customFormat="1" ht="17.25" customHeight="1" hidden="1">
      <c r="A121" s="15"/>
      <c r="B121" s="21" t="s">
        <v>143</v>
      </c>
      <c r="C121" s="12" t="s">
        <v>33</v>
      </c>
      <c r="D121" s="12" t="s">
        <v>20</v>
      </c>
      <c r="E121" s="13" t="s">
        <v>140</v>
      </c>
      <c r="F121" s="13"/>
      <c r="G121" s="31">
        <f>G122</f>
        <v>0</v>
      </c>
    </row>
    <row r="122" spans="1:7" s="18" customFormat="1" ht="35.25" customHeight="1" hidden="1">
      <c r="A122" s="15"/>
      <c r="B122" s="21" t="s">
        <v>162</v>
      </c>
      <c r="C122" s="12" t="s">
        <v>33</v>
      </c>
      <c r="D122" s="12" t="s">
        <v>20</v>
      </c>
      <c r="E122" s="13" t="s">
        <v>161</v>
      </c>
      <c r="F122" s="13"/>
      <c r="G122" s="31">
        <f>G123</f>
        <v>0</v>
      </c>
    </row>
    <row r="123" spans="1:7" s="18" customFormat="1" ht="33.75" customHeight="1" hidden="1">
      <c r="A123" s="15"/>
      <c r="B123" s="21" t="s">
        <v>147</v>
      </c>
      <c r="C123" s="12" t="s">
        <v>33</v>
      </c>
      <c r="D123" s="12" t="s">
        <v>20</v>
      </c>
      <c r="E123" s="13" t="s">
        <v>161</v>
      </c>
      <c r="F123" s="13" t="s">
        <v>146</v>
      </c>
      <c r="G123" s="31"/>
    </row>
    <row r="124" spans="1:7" s="18" customFormat="1" ht="17.25" customHeight="1">
      <c r="A124" s="15"/>
      <c r="B124" s="21" t="s">
        <v>85</v>
      </c>
      <c r="C124" s="12" t="s">
        <v>33</v>
      </c>
      <c r="D124" s="12" t="s">
        <v>24</v>
      </c>
      <c r="E124" s="13"/>
      <c r="F124" s="13"/>
      <c r="G124" s="22">
        <f>G125+G134+G129+G151</f>
        <v>65023.5</v>
      </c>
    </row>
    <row r="125" spans="1:7" s="18" customFormat="1" ht="31.5" hidden="1">
      <c r="A125" s="15"/>
      <c r="B125" s="21" t="s">
        <v>75</v>
      </c>
      <c r="C125" s="12" t="s">
        <v>33</v>
      </c>
      <c r="D125" s="12" t="s">
        <v>24</v>
      </c>
      <c r="E125" s="13" t="s">
        <v>34</v>
      </c>
      <c r="F125" s="13"/>
      <c r="G125" s="22">
        <f>G126</f>
        <v>0</v>
      </c>
    </row>
    <row r="126" spans="1:7" s="18" customFormat="1" ht="79.5" customHeight="1" hidden="1">
      <c r="A126" s="15"/>
      <c r="B126" s="21" t="s">
        <v>79</v>
      </c>
      <c r="C126" s="12" t="s">
        <v>33</v>
      </c>
      <c r="D126" s="12" t="s">
        <v>24</v>
      </c>
      <c r="E126" s="13" t="s">
        <v>81</v>
      </c>
      <c r="F126" s="13"/>
      <c r="G126" s="22">
        <f>G127</f>
        <v>0</v>
      </c>
    </row>
    <row r="127" spans="1:7" s="18" customFormat="1" ht="50.25" customHeight="1" hidden="1">
      <c r="A127" s="15"/>
      <c r="B127" s="21" t="s">
        <v>80</v>
      </c>
      <c r="C127" s="12" t="s">
        <v>33</v>
      </c>
      <c r="D127" s="12" t="s">
        <v>24</v>
      </c>
      <c r="E127" s="13" t="s">
        <v>82</v>
      </c>
      <c r="F127" s="13"/>
      <c r="G127" s="22">
        <f>G128</f>
        <v>0</v>
      </c>
    </row>
    <row r="128" spans="1:7" s="18" customFormat="1" ht="17.25" customHeight="1" hidden="1">
      <c r="A128" s="15"/>
      <c r="B128" s="21" t="s">
        <v>83</v>
      </c>
      <c r="C128" s="12" t="s">
        <v>33</v>
      </c>
      <c r="D128" s="12" t="s">
        <v>24</v>
      </c>
      <c r="E128" s="13" t="s">
        <v>82</v>
      </c>
      <c r="F128" s="13" t="s">
        <v>78</v>
      </c>
      <c r="G128" s="22"/>
    </row>
    <row r="129" spans="1:7" s="18" customFormat="1" ht="17.25" customHeight="1" hidden="1">
      <c r="A129" s="15"/>
      <c r="B129" s="21" t="s">
        <v>143</v>
      </c>
      <c r="C129" s="12" t="s">
        <v>33</v>
      </c>
      <c r="D129" s="12" t="s">
        <v>24</v>
      </c>
      <c r="E129" s="13" t="s">
        <v>140</v>
      </c>
      <c r="F129" s="13"/>
      <c r="G129" s="22">
        <f>G130+G132</f>
        <v>0</v>
      </c>
    </row>
    <row r="130" spans="1:7" s="18" customFormat="1" ht="50.25" customHeight="1" hidden="1">
      <c r="A130" s="15"/>
      <c r="B130" s="21" t="s">
        <v>164</v>
      </c>
      <c r="C130" s="12" t="s">
        <v>33</v>
      </c>
      <c r="D130" s="12" t="s">
        <v>24</v>
      </c>
      <c r="E130" s="13" t="s">
        <v>141</v>
      </c>
      <c r="F130" s="13"/>
      <c r="G130" s="22">
        <f>G131</f>
        <v>0</v>
      </c>
    </row>
    <row r="131" spans="1:8" s="18" customFormat="1" ht="17.25" customHeight="1" hidden="1">
      <c r="A131" s="15"/>
      <c r="B131" s="21" t="s">
        <v>57</v>
      </c>
      <c r="C131" s="12" t="s">
        <v>33</v>
      </c>
      <c r="D131" s="12" t="s">
        <v>24</v>
      </c>
      <c r="E131" s="13" t="s">
        <v>141</v>
      </c>
      <c r="F131" s="13" t="s">
        <v>56</v>
      </c>
      <c r="G131" s="22">
        <f>7.7+2003.5-2011.2</f>
        <v>0</v>
      </c>
      <c r="H131" s="18">
        <v>-2011.2</v>
      </c>
    </row>
    <row r="132" spans="1:7" s="18" customFormat="1" ht="45.75" customHeight="1" hidden="1">
      <c r="A132" s="15"/>
      <c r="B132" s="21" t="s">
        <v>144</v>
      </c>
      <c r="C132" s="12" t="s">
        <v>33</v>
      </c>
      <c r="D132" s="12" t="s">
        <v>24</v>
      </c>
      <c r="E132" s="13" t="s">
        <v>142</v>
      </c>
      <c r="F132" s="13"/>
      <c r="G132" s="22">
        <f>G133</f>
        <v>0</v>
      </c>
    </row>
    <row r="133" spans="1:7" s="18" customFormat="1" ht="17.25" customHeight="1" hidden="1">
      <c r="A133" s="15"/>
      <c r="B133" s="21" t="s">
        <v>83</v>
      </c>
      <c r="C133" s="12" t="s">
        <v>33</v>
      </c>
      <c r="D133" s="12" t="s">
        <v>24</v>
      </c>
      <c r="E133" s="13" t="s">
        <v>142</v>
      </c>
      <c r="F133" s="13" t="s">
        <v>78</v>
      </c>
      <c r="G133" s="22"/>
    </row>
    <row r="134" spans="1:7" s="18" customFormat="1" ht="17.25" customHeight="1">
      <c r="A134" s="15"/>
      <c r="B134" s="21" t="s">
        <v>85</v>
      </c>
      <c r="C134" s="12" t="s">
        <v>33</v>
      </c>
      <c r="D134" s="12" t="s">
        <v>24</v>
      </c>
      <c r="E134" s="13" t="s">
        <v>86</v>
      </c>
      <c r="F134" s="13"/>
      <c r="G134" s="22">
        <f>G135+G138+G140+G142+G144</f>
        <v>65023.5</v>
      </c>
    </row>
    <row r="135" spans="1:7" s="18" customFormat="1" ht="15.75">
      <c r="A135" s="15"/>
      <c r="B135" s="21" t="s">
        <v>88</v>
      </c>
      <c r="C135" s="12" t="s">
        <v>33</v>
      </c>
      <c r="D135" s="12" t="s">
        <v>24</v>
      </c>
      <c r="E135" s="13" t="s">
        <v>87</v>
      </c>
      <c r="F135" s="13"/>
      <c r="G135" s="22">
        <f>G136+G137</f>
        <v>7020.7</v>
      </c>
    </row>
    <row r="136" spans="1:7" s="18" customFormat="1" ht="15.75">
      <c r="A136" s="15"/>
      <c r="B136" s="21" t="s">
        <v>57</v>
      </c>
      <c r="C136" s="12" t="s">
        <v>33</v>
      </c>
      <c r="D136" s="12" t="s">
        <v>24</v>
      </c>
      <c r="E136" s="13" t="s">
        <v>87</v>
      </c>
      <c r="F136" s="13" t="s">
        <v>56</v>
      </c>
      <c r="G136" s="22">
        <v>7020.7</v>
      </c>
    </row>
    <row r="137" spans="1:7" s="18" customFormat="1" ht="15.75" hidden="1">
      <c r="A137" s="15"/>
      <c r="B137" s="21" t="s">
        <v>83</v>
      </c>
      <c r="C137" s="12" t="s">
        <v>33</v>
      </c>
      <c r="D137" s="12" t="s">
        <v>24</v>
      </c>
      <c r="E137" s="13" t="s">
        <v>87</v>
      </c>
      <c r="F137" s="13" t="s">
        <v>78</v>
      </c>
      <c r="G137" s="31"/>
    </row>
    <row r="138" spans="1:7" s="18" customFormat="1" ht="47.25">
      <c r="A138" s="15"/>
      <c r="B138" s="21" t="s">
        <v>92</v>
      </c>
      <c r="C138" s="12" t="s">
        <v>33</v>
      </c>
      <c r="D138" s="12" t="s">
        <v>24</v>
      </c>
      <c r="E138" s="13" t="s">
        <v>91</v>
      </c>
      <c r="F138" s="13"/>
      <c r="G138" s="22">
        <f>G139</f>
        <v>34273.1</v>
      </c>
    </row>
    <row r="139" spans="1:7" s="18" customFormat="1" ht="15.75">
      <c r="A139" s="15"/>
      <c r="B139" s="21" t="s">
        <v>57</v>
      </c>
      <c r="C139" s="12" t="s">
        <v>33</v>
      </c>
      <c r="D139" s="12" t="s">
        <v>24</v>
      </c>
      <c r="E139" s="13" t="s">
        <v>91</v>
      </c>
      <c r="F139" s="13" t="s">
        <v>56</v>
      </c>
      <c r="G139" s="22">
        <f>1694.8+440.8+349.6+556.8+50.5+322.4+3122.3+3057.1+1498.4+10448.3+4216.6+1200+1161.8+519.4+4000+1500+89.1+45.2</f>
        <v>34273.1</v>
      </c>
    </row>
    <row r="140" spans="1:7" s="18" customFormat="1" ht="15.75">
      <c r="A140" s="15"/>
      <c r="B140" s="21" t="s">
        <v>94</v>
      </c>
      <c r="C140" s="12" t="s">
        <v>33</v>
      </c>
      <c r="D140" s="12" t="s">
        <v>24</v>
      </c>
      <c r="E140" s="13" t="s">
        <v>93</v>
      </c>
      <c r="F140" s="13"/>
      <c r="G140" s="22">
        <f>G141</f>
        <v>6678.700000000001</v>
      </c>
    </row>
    <row r="141" spans="1:7" s="18" customFormat="1" ht="15.75">
      <c r="A141" s="15"/>
      <c r="B141" s="21" t="s">
        <v>57</v>
      </c>
      <c r="C141" s="12" t="s">
        <v>33</v>
      </c>
      <c r="D141" s="12" t="s">
        <v>24</v>
      </c>
      <c r="E141" s="13" t="s">
        <v>93</v>
      </c>
      <c r="F141" s="13" t="s">
        <v>56</v>
      </c>
      <c r="G141" s="22">
        <f>5330.3+1201.3+147.1</f>
        <v>6678.700000000001</v>
      </c>
    </row>
    <row r="142" spans="1:7" s="18" customFormat="1" ht="15.75" hidden="1">
      <c r="A142" s="15"/>
      <c r="B142" s="21" t="s">
        <v>96</v>
      </c>
      <c r="C142" s="12" t="s">
        <v>33</v>
      </c>
      <c r="D142" s="12" t="s">
        <v>24</v>
      </c>
      <c r="E142" s="13" t="s">
        <v>95</v>
      </c>
      <c r="F142" s="13"/>
      <c r="G142" s="31">
        <f>G143</f>
        <v>0</v>
      </c>
    </row>
    <row r="143" spans="1:7" s="18" customFormat="1" ht="15.75" hidden="1">
      <c r="A143" s="15"/>
      <c r="B143" s="21" t="s">
        <v>57</v>
      </c>
      <c r="C143" s="12" t="s">
        <v>33</v>
      </c>
      <c r="D143" s="12" t="s">
        <v>24</v>
      </c>
      <c r="E143" s="13" t="s">
        <v>95</v>
      </c>
      <c r="F143" s="13" t="s">
        <v>56</v>
      </c>
      <c r="G143" s="31">
        <f>1172-1172</f>
        <v>0</v>
      </c>
    </row>
    <row r="144" spans="1:7" s="18" customFormat="1" ht="31.5">
      <c r="A144" s="15"/>
      <c r="B144" s="21" t="s">
        <v>98</v>
      </c>
      <c r="C144" s="12" t="s">
        <v>33</v>
      </c>
      <c r="D144" s="12" t="s">
        <v>24</v>
      </c>
      <c r="E144" s="13" t="s">
        <v>97</v>
      </c>
      <c r="F144" s="13"/>
      <c r="G144" s="22">
        <f>G145+G146</f>
        <v>17051</v>
      </c>
    </row>
    <row r="145" spans="1:7" s="18" customFormat="1" ht="15.75" hidden="1">
      <c r="A145" s="15"/>
      <c r="B145" s="21" t="s">
        <v>89</v>
      </c>
      <c r="C145" s="12" t="s">
        <v>33</v>
      </c>
      <c r="D145" s="12" t="s">
        <v>24</v>
      </c>
      <c r="E145" s="13" t="s">
        <v>97</v>
      </c>
      <c r="F145" s="13" t="s">
        <v>90</v>
      </c>
      <c r="G145" s="31"/>
    </row>
    <row r="146" spans="1:7" s="18" customFormat="1" ht="15.75">
      <c r="A146" s="15"/>
      <c r="B146" s="21" t="s">
        <v>57</v>
      </c>
      <c r="C146" s="12" t="s">
        <v>33</v>
      </c>
      <c r="D146" s="12" t="s">
        <v>24</v>
      </c>
      <c r="E146" s="13" t="s">
        <v>97</v>
      </c>
      <c r="F146" s="13" t="s">
        <v>56</v>
      </c>
      <c r="G146" s="22">
        <f>2455.3+1555.5+1635.4+700.9+1472+2127+3130.6+450.8+1292.9+477.3+645.3+392.6+83+134+498.4</f>
        <v>17051</v>
      </c>
    </row>
    <row r="147" spans="1:7" s="18" customFormat="1" ht="31.5" hidden="1">
      <c r="A147" s="15"/>
      <c r="B147" s="21" t="s">
        <v>169</v>
      </c>
      <c r="C147" s="12" t="s">
        <v>33</v>
      </c>
      <c r="D147" s="12" t="s">
        <v>33</v>
      </c>
      <c r="E147" s="13"/>
      <c r="F147" s="13"/>
      <c r="G147" s="31">
        <f>G148</f>
        <v>0</v>
      </c>
    </row>
    <row r="148" spans="1:7" s="18" customFormat="1" ht="47.25" hidden="1">
      <c r="A148" s="15"/>
      <c r="B148" s="21" t="s">
        <v>167</v>
      </c>
      <c r="C148" s="12" t="s">
        <v>33</v>
      </c>
      <c r="D148" s="12" t="s">
        <v>33</v>
      </c>
      <c r="E148" s="13" t="s">
        <v>166</v>
      </c>
      <c r="F148" s="13"/>
      <c r="G148" s="31">
        <f>G149</f>
        <v>0</v>
      </c>
    </row>
    <row r="149" spans="1:7" s="18" customFormat="1" ht="19.5" customHeight="1" hidden="1">
      <c r="A149" s="15"/>
      <c r="B149" s="21" t="s">
        <v>170</v>
      </c>
      <c r="C149" s="12" t="s">
        <v>33</v>
      </c>
      <c r="D149" s="12" t="s">
        <v>33</v>
      </c>
      <c r="E149" s="13" t="s">
        <v>171</v>
      </c>
      <c r="F149" s="13"/>
      <c r="G149" s="31">
        <f>G150</f>
        <v>0</v>
      </c>
    </row>
    <row r="150" spans="1:7" s="18" customFormat="1" ht="47.25" hidden="1">
      <c r="A150" s="15"/>
      <c r="B150" s="21" t="s">
        <v>172</v>
      </c>
      <c r="C150" s="12" t="s">
        <v>33</v>
      </c>
      <c r="D150" s="12" t="s">
        <v>33</v>
      </c>
      <c r="E150" s="13" t="s">
        <v>171</v>
      </c>
      <c r="F150" s="13" t="s">
        <v>173</v>
      </c>
      <c r="G150" s="31"/>
    </row>
    <row r="151" spans="1:7" s="18" customFormat="1" ht="15.75" hidden="1">
      <c r="A151" s="15"/>
      <c r="B151" s="21" t="s">
        <v>213</v>
      </c>
      <c r="C151" s="12" t="s">
        <v>33</v>
      </c>
      <c r="D151" s="12" t="s">
        <v>24</v>
      </c>
      <c r="E151" s="13" t="s">
        <v>211</v>
      </c>
      <c r="F151" s="13"/>
      <c r="G151" s="31">
        <f>G152</f>
        <v>0</v>
      </c>
    </row>
    <row r="152" spans="1:7" s="18" customFormat="1" ht="47.25" hidden="1">
      <c r="A152" s="15"/>
      <c r="B152" s="21" t="s">
        <v>214</v>
      </c>
      <c r="C152" s="12" t="s">
        <v>33</v>
      </c>
      <c r="D152" s="12" t="s">
        <v>24</v>
      </c>
      <c r="E152" s="13" t="s">
        <v>212</v>
      </c>
      <c r="F152" s="13"/>
      <c r="G152" s="31">
        <f>G153</f>
        <v>0</v>
      </c>
    </row>
    <row r="153" spans="1:7" s="18" customFormat="1" ht="15.75" hidden="1">
      <c r="A153" s="15"/>
      <c r="B153" s="21" t="s">
        <v>57</v>
      </c>
      <c r="C153" s="12" t="s">
        <v>33</v>
      </c>
      <c r="D153" s="12" t="s">
        <v>24</v>
      </c>
      <c r="E153" s="13" t="s">
        <v>212</v>
      </c>
      <c r="F153" s="13" t="s">
        <v>56</v>
      </c>
      <c r="G153" s="31"/>
    </row>
    <row r="154" spans="1:7" s="18" customFormat="1" ht="15.75">
      <c r="A154" s="15"/>
      <c r="B154" s="21" t="s">
        <v>15</v>
      </c>
      <c r="C154" s="12" t="s">
        <v>36</v>
      </c>
      <c r="D154" s="12"/>
      <c r="E154" s="13"/>
      <c r="F154" s="13"/>
      <c r="G154" s="22">
        <f>G155</f>
        <v>546</v>
      </c>
    </row>
    <row r="155" spans="1:7" s="18" customFormat="1" ht="15.75">
      <c r="A155" s="15"/>
      <c r="B155" s="21" t="s">
        <v>16</v>
      </c>
      <c r="C155" s="12" t="s">
        <v>36</v>
      </c>
      <c r="D155" s="12" t="s">
        <v>36</v>
      </c>
      <c r="E155" s="13"/>
      <c r="F155" s="13"/>
      <c r="G155" s="22">
        <f>G160+G156</f>
        <v>546</v>
      </c>
    </row>
    <row r="156" spans="1:7" s="18" customFormat="1" ht="31.5" hidden="1">
      <c r="A156" s="15"/>
      <c r="B156" s="21" t="s">
        <v>75</v>
      </c>
      <c r="C156" s="12" t="s">
        <v>36</v>
      </c>
      <c r="D156" s="12" t="s">
        <v>36</v>
      </c>
      <c r="E156" s="13" t="s">
        <v>34</v>
      </c>
      <c r="F156" s="13"/>
      <c r="G156" s="22">
        <f>G157</f>
        <v>0</v>
      </c>
    </row>
    <row r="157" spans="1:7" s="18" customFormat="1" ht="63" hidden="1">
      <c r="A157" s="15"/>
      <c r="B157" s="21" t="s">
        <v>79</v>
      </c>
      <c r="C157" s="12" t="s">
        <v>36</v>
      </c>
      <c r="D157" s="12" t="s">
        <v>36</v>
      </c>
      <c r="E157" s="13" t="s">
        <v>81</v>
      </c>
      <c r="F157" s="13"/>
      <c r="G157" s="22">
        <f>G158</f>
        <v>0</v>
      </c>
    </row>
    <row r="158" spans="1:7" s="18" customFormat="1" ht="31.5" hidden="1">
      <c r="A158" s="15"/>
      <c r="B158" s="21" t="s">
        <v>80</v>
      </c>
      <c r="C158" s="12" t="s">
        <v>36</v>
      </c>
      <c r="D158" s="12" t="s">
        <v>36</v>
      </c>
      <c r="E158" s="13" t="s">
        <v>82</v>
      </c>
      <c r="F158" s="13"/>
      <c r="G158" s="22">
        <f>G159</f>
        <v>0</v>
      </c>
    </row>
    <row r="159" spans="1:7" s="18" customFormat="1" ht="15.75" hidden="1">
      <c r="A159" s="15"/>
      <c r="B159" s="21" t="s">
        <v>83</v>
      </c>
      <c r="C159" s="12" t="s">
        <v>36</v>
      </c>
      <c r="D159" s="12" t="s">
        <v>36</v>
      </c>
      <c r="E159" s="13" t="s">
        <v>82</v>
      </c>
      <c r="F159" s="13" t="s">
        <v>78</v>
      </c>
      <c r="G159" s="22"/>
    </row>
    <row r="160" spans="1:7" s="18" customFormat="1" ht="15.75">
      <c r="A160" s="15"/>
      <c r="B160" s="21" t="s">
        <v>37</v>
      </c>
      <c r="C160" s="12" t="s">
        <v>36</v>
      </c>
      <c r="D160" s="12" t="s">
        <v>36</v>
      </c>
      <c r="E160" s="12" t="s">
        <v>38</v>
      </c>
      <c r="F160" s="13"/>
      <c r="G160" s="22">
        <f>G161</f>
        <v>546</v>
      </c>
    </row>
    <row r="161" spans="1:7" s="18" customFormat="1" ht="15.75">
      <c r="A161" s="15"/>
      <c r="B161" s="16" t="s">
        <v>39</v>
      </c>
      <c r="C161" s="12" t="s">
        <v>36</v>
      </c>
      <c r="D161" s="12" t="s">
        <v>36</v>
      </c>
      <c r="E161" s="12" t="s">
        <v>99</v>
      </c>
      <c r="F161" s="12"/>
      <c r="G161" s="17">
        <f>G162+G163</f>
        <v>546</v>
      </c>
    </row>
    <row r="162" spans="1:7" s="18" customFormat="1" ht="18" customHeight="1">
      <c r="A162" s="15"/>
      <c r="B162" s="21" t="s">
        <v>234</v>
      </c>
      <c r="C162" s="12" t="s">
        <v>36</v>
      </c>
      <c r="D162" s="12" t="s">
        <v>36</v>
      </c>
      <c r="E162" s="13" t="s">
        <v>99</v>
      </c>
      <c r="F162" s="13" t="s">
        <v>51</v>
      </c>
      <c r="G162" s="22">
        <v>546</v>
      </c>
    </row>
    <row r="163" spans="1:7" s="18" customFormat="1" ht="15.75" hidden="1">
      <c r="A163" s="15"/>
      <c r="B163" s="21" t="s">
        <v>101</v>
      </c>
      <c r="C163" s="12" t="s">
        <v>36</v>
      </c>
      <c r="D163" s="12" t="s">
        <v>36</v>
      </c>
      <c r="E163" s="13" t="s">
        <v>99</v>
      </c>
      <c r="F163" s="13" t="s">
        <v>100</v>
      </c>
      <c r="G163" s="31"/>
    </row>
    <row r="164" spans="1:7" s="18" customFormat="1" ht="15" customHeight="1">
      <c r="A164" s="15"/>
      <c r="B164" s="21" t="s">
        <v>235</v>
      </c>
      <c r="C164" s="12" t="s">
        <v>40</v>
      </c>
      <c r="D164" s="12"/>
      <c r="E164" s="13"/>
      <c r="F164" s="13"/>
      <c r="G164" s="22">
        <f>G165</f>
        <v>10634.8</v>
      </c>
    </row>
    <row r="165" spans="1:7" s="18" customFormat="1" ht="15.75">
      <c r="A165" s="15"/>
      <c r="B165" s="21" t="s">
        <v>17</v>
      </c>
      <c r="C165" s="12" t="s">
        <v>40</v>
      </c>
      <c r="D165" s="12" t="s">
        <v>19</v>
      </c>
      <c r="E165" s="13"/>
      <c r="F165" s="13"/>
      <c r="G165" s="22">
        <f>G166+G170+G174+G178</f>
        <v>10634.8</v>
      </c>
    </row>
    <row r="166" spans="1:7" s="18" customFormat="1" ht="31.5">
      <c r="A166" s="15"/>
      <c r="B166" s="21" t="s">
        <v>103</v>
      </c>
      <c r="C166" s="12" t="s">
        <v>40</v>
      </c>
      <c r="D166" s="12" t="s">
        <v>19</v>
      </c>
      <c r="E166" s="13" t="s">
        <v>102</v>
      </c>
      <c r="F166" s="13"/>
      <c r="G166" s="22">
        <f>G167</f>
        <v>7129.900000000001</v>
      </c>
    </row>
    <row r="167" spans="1:7" s="18" customFormat="1" ht="15.75" customHeight="1">
      <c r="A167" s="15"/>
      <c r="B167" s="21" t="s">
        <v>105</v>
      </c>
      <c r="C167" s="12" t="s">
        <v>40</v>
      </c>
      <c r="D167" s="12" t="s">
        <v>19</v>
      </c>
      <c r="E167" s="13" t="s">
        <v>104</v>
      </c>
      <c r="F167" s="13"/>
      <c r="G167" s="22">
        <f>G168</f>
        <v>7129.900000000001</v>
      </c>
    </row>
    <row r="168" spans="1:7" s="18" customFormat="1" ht="32.25" customHeight="1">
      <c r="A168" s="15"/>
      <c r="B168" s="21" t="s">
        <v>225</v>
      </c>
      <c r="C168" s="12" t="s">
        <v>40</v>
      </c>
      <c r="D168" s="12" t="s">
        <v>19</v>
      </c>
      <c r="E168" s="13" t="s">
        <v>236</v>
      </c>
      <c r="F168" s="13"/>
      <c r="G168" s="22">
        <f>G169</f>
        <v>7129.900000000001</v>
      </c>
    </row>
    <row r="169" spans="1:7" s="18" customFormat="1" ht="47.25">
      <c r="A169" s="15"/>
      <c r="B169" s="21" t="s">
        <v>237</v>
      </c>
      <c r="C169" s="12" t="s">
        <v>40</v>
      </c>
      <c r="D169" s="12" t="s">
        <v>19</v>
      </c>
      <c r="E169" s="13" t="s">
        <v>236</v>
      </c>
      <c r="F169" s="13" t="s">
        <v>238</v>
      </c>
      <c r="G169" s="22">
        <f>6147.3+982.6</f>
        <v>7129.900000000001</v>
      </c>
    </row>
    <row r="170" spans="1:7" s="18" customFormat="1" ht="15.75">
      <c r="A170" s="15"/>
      <c r="B170" s="21" t="s">
        <v>44</v>
      </c>
      <c r="C170" s="12" t="s">
        <v>40</v>
      </c>
      <c r="D170" s="12" t="s">
        <v>19</v>
      </c>
      <c r="E170" s="13" t="s">
        <v>43</v>
      </c>
      <c r="F170" s="13"/>
      <c r="G170" s="22">
        <f>G171</f>
        <v>1953.8</v>
      </c>
    </row>
    <row r="171" spans="1:7" s="18" customFormat="1" ht="18" customHeight="1">
      <c r="A171" s="15"/>
      <c r="B171" s="21" t="s">
        <v>28</v>
      </c>
      <c r="C171" s="12" t="s">
        <v>40</v>
      </c>
      <c r="D171" s="12" t="s">
        <v>19</v>
      </c>
      <c r="E171" s="13" t="s">
        <v>106</v>
      </c>
      <c r="F171" s="13"/>
      <c r="G171" s="22">
        <f>G172</f>
        <v>1953.8</v>
      </c>
    </row>
    <row r="172" spans="1:7" s="18" customFormat="1" ht="32.25" customHeight="1">
      <c r="A172" s="15"/>
      <c r="B172" s="21" t="s">
        <v>225</v>
      </c>
      <c r="C172" s="12" t="s">
        <v>40</v>
      </c>
      <c r="D172" s="12" t="s">
        <v>19</v>
      </c>
      <c r="E172" s="13" t="s">
        <v>239</v>
      </c>
      <c r="F172" s="13"/>
      <c r="G172" s="22">
        <f>G173</f>
        <v>1953.8</v>
      </c>
    </row>
    <row r="173" spans="1:7" s="18" customFormat="1" ht="47.25">
      <c r="A173" s="15"/>
      <c r="B173" s="21" t="s">
        <v>237</v>
      </c>
      <c r="C173" s="12" t="s">
        <v>40</v>
      </c>
      <c r="D173" s="12" t="s">
        <v>19</v>
      </c>
      <c r="E173" s="13" t="s">
        <v>239</v>
      </c>
      <c r="F173" s="13" t="s">
        <v>238</v>
      </c>
      <c r="G173" s="22">
        <v>1953.8</v>
      </c>
    </row>
    <row r="174" spans="1:7" s="18" customFormat="1" ht="15" customHeight="1">
      <c r="A174" s="15"/>
      <c r="B174" s="21" t="s">
        <v>109</v>
      </c>
      <c r="C174" s="12" t="s">
        <v>40</v>
      </c>
      <c r="D174" s="12" t="s">
        <v>19</v>
      </c>
      <c r="E174" s="13" t="s">
        <v>107</v>
      </c>
      <c r="F174" s="13"/>
      <c r="G174" s="22">
        <f>G175</f>
        <v>285.3</v>
      </c>
    </row>
    <row r="175" spans="1:7" s="18" customFormat="1" ht="16.5" customHeight="1">
      <c r="A175" s="15"/>
      <c r="B175" s="21" t="s">
        <v>28</v>
      </c>
      <c r="C175" s="12" t="s">
        <v>40</v>
      </c>
      <c r="D175" s="12" t="s">
        <v>19</v>
      </c>
      <c r="E175" s="13" t="s">
        <v>108</v>
      </c>
      <c r="F175" s="13"/>
      <c r="G175" s="22">
        <f>G176</f>
        <v>285.3</v>
      </c>
    </row>
    <row r="176" spans="1:7" s="18" customFormat="1" ht="30.75" customHeight="1">
      <c r="A176" s="15"/>
      <c r="B176" s="21" t="s">
        <v>225</v>
      </c>
      <c r="C176" s="12" t="s">
        <v>40</v>
      </c>
      <c r="D176" s="12" t="s">
        <v>19</v>
      </c>
      <c r="E176" s="13" t="s">
        <v>240</v>
      </c>
      <c r="F176" s="13"/>
      <c r="G176" s="22">
        <f>G177</f>
        <v>285.3</v>
      </c>
    </row>
    <row r="177" spans="1:7" s="18" customFormat="1" ht="46.5" customHeight="1">
      <c r="A177" s="15"/>
      <c r="B177" s="21" t="s">
        <v>237</v>
      </c>
      <c r="C177" s="12" t="s">
        <v>40</v>
      </c>
      <c r="D177" s="12" t="s">
        <v>19</v>
      </c>
      <c r="E177" s="13" t="s">
        <v>240</v>
      </c>
      <c r="F177" s="13" t="s">
        <v>238</v>
      </c>
      <c r="G177" s="22">
        <v>285.3</v>
      </c>
    </row>
    <row r="178" spans="1:7" s="18" customFormat="1" ht="31.5" customHeight="1">
      <c r="A178" s="15"/>
      <c r="B178" s="21" t="s">
        <v>42</v>
      </c>
      <c r="C178" s="12" t="s">
        <v>40</v>
      </c>
      <c r="D178" s="12" t="s">
        <v>19</v>
      </c>
      <c r="E178" s="13" t="s">
        <v>41</v>
      </c>
      <c r="F178" s="13"/>
      <c r="G178" s="22">
        <f>G179</f>
        <v>1265.8000000000002</v>
      </c>
    </row>
    <row r="179" spans="1:7" s="18" customFormat="1" ht="31.5">
      <c r="A179" s="15"/>
      <c r="B179" s="21" t="s">
        <v>129</v>
      </c>
      <c r="C179" s="12" t="s">
        <v>40</v>
      </c>
      <c r="D179" s="12" t="s">
        <v>19</v>
      </c>
      <c r="E179" s="13" t="s">
        <v>130</v>
      </c>
      <c r="F179" s="13"/>
      <c r="G179" s="22">
        <f>G180</f>
        <v>1265.8000000000002</v>
      </c>
    </row>
    <row r="180" spans="1:7" s="18" customFormat="1" ht="16.5" customHeight="1">
      <c r="A180" s="15"/>
      <c r="B180" s="21" t="s">
        <v>57</v>
      </c>
      <c r="C180" s="12" t="s">
        <v>40</v>
      </c>
      <c r="D180" s="12" t="s">
        <v>19</v>
      </c>
      <c r="E180" s="13" t="s">
        <v>130</v>
      </c>
      <c r="F180" s="13" t="s">
        <v>56</v>
      </c>
      <c r="G180" s="22">
        <f>651.9+341.3+272.6</f>
        <v>1265.8000000000002</v>
      </c>
    </row>
    <row r="181" spans="1:7" s="18" customFormat="1" ht="15.75">
      <c r="A181" s="15"/>
      <c r="B181" s="21" t="s">
        <v>127</v>
      </c>
      <c r="C181" s="12" t="s">
        <v>29</v>
      </c>
      <c r="D181" s="12"/>
      <c r="E181" s="13"/>
      <c r="F181" s="13"/>
      <c r="G181" s="22">
        <f>G182</f>
        <v>148</v>
      </c>
    </row>
    <row r="182" spans="1:7" s="18" customFormat="1" ht="15.75">
      <c r="A182" s="15"/>
      <c r="B182" s="21" t="s">
        <v>128</v>
      </c>
      <c r="C182" s="12" t="s">
        <v>29</v>
      </c>
      <c r="D182" s="12" t="s">
        <v>24</v>
      </c>
      <c r="E182" s="13"/>
      <c r="F182" s="13"/>
      <c r="G182" s="22">
        <f>G190+G183+G186</f>
        <v>148</v>
      </c>
    </row>
    <row r="183" spans="1:7" s="18" customFormat="1" ht="31.5" hidden="1">
      <c r="A183" s="15"/>
      <c r="B183" s="21" t="s">
        <v>193</v>
      </c>
      <c r="C183" s="12" t="s">
        <v>29</v>
      </c>
      <c r="D183" s="12" t="s">
        <v>24</v>
      </c>
      <c r="E183" s="13" t="s">
        <v>194</v>
      </c>
      <c r="F183" s="13"/>
      <c r="G183" s="31">
        <f>G184</f>
        <v>0</v>
      </c>
    </row>
    <row r="184" spans="1:7" s="18" customFormat="1" ht="15.75" hidden="1">
      <c r="A184" s="15"/>
      <c r="B184" s="21" t="s">
        <v>195</v>
      </c>
      <c r="C184" s="12" t="s">
        <v>29</v>
      </c>
      <c r="D184" s="12" t="s">
        <v>24</v>
      </c>
      <c r="E184" s="13" t="s">
        <v>196</v>
      </c>
      <c r="F184" s="13"/>
      <c r="G184" s="31">
        <f>G185</f>
        <v>0</v>
      </c>
    </row>
    <row r="185" spans="1:7" s="18" customFormat="1" ht="15.75" hidden="1">
      <c r="A185" s="15"/>
      <c r="B185" s="21" t="s">
        <v>126</v>
      </c>
      <c r="C185" s="12" t="s">
        <v>29</v>
      </c>
      <c r="D185" s="12" t="s">
        <v>24</v>
      </c>
      <c r="E185" s="13" t="s">
        <v>196</v>
      </c>
      <c r="F185" s="13" t="s">
        <v>125</v>
      </c>
      <c r="G185" s="31"/>
    </row>
    <row r="186" spans="1:7" s="18" customFormat="1" ht="15.75" hidden="1">
      <c r="A186" s="15"/>
      <c r="B186" s="21" t="s">
        <v>143</v>
      </c>
      <c r="C186" s="12" t="s">
        <v>29</v>
      </c>
      <c r="D186" s="12" t="s">
        <v>24</v>
      </c>
      <c r="E186" s="13" t="s">
        <v>140</v>
      </c>
      <c r="F186" s="13"/>
      <c r="G186" s="31">
        <f>G187</f>
        <v>0</v>
      </c>
    </row>
    <row r="187" spans="1:7" s="18" customFormat="1" ht="15.75" hidden="1">
      <c r="A187" s="15"/>
      <c r="B187" s="21" t="s">
        <v>207</v>
      </c>
      <c r="C187" s="12" t="s">
        <v>29</v>
      </c>
      <c r="D187" s="12" t="s">
        <v>24</v>
      </c>
      <c r="E187" s="13" t="s">
        <v>208</v>
      </c>
      <c r="F187" s="13"/>
      <c r="G187" s="31">
        <f>G188</f>
        <v>0</v>
      </c>
    </row>
    <row r="188" spans="1:7" s="18" customFormat="1" ht="15.75" hidden="1">
      <c r="A188" s="15"/>
      <c r="B188" s="21" t="s">
        <v>195</v>
      </c>
      <c r="C188" s="12" t="s">
        <v>29</v>
      </c>
      <c r="D188" s="12" t="s">
        <v>24</v>
      </c>
      <c r="E188" s="13" t="s">
        <v>209</v>
      </c>
      <c r="F188" s="13"/>
      <c r="G188" s="31">
        <f>G189</f>
        <v>0</v>
      </c>
    </row>
    <row r="189" spans="1:7" s="18" customFormat="1" ht="15.75" hidden="1">
      <c r="A189" s="15"/>
      <c r="B189" s="21" t="s">
        <v>126</v>
      </c>
      <c r="C189" s="12" t="s">
        <v>29</v>
      </c>
      <c r="D189" s="12" t="s">
        <v>24</v>
      </c>
      <c r="E189" s="13" t="s">
        <v>209</v>
      </c>
      <c r="F189" s="13" t="s">
        <v>125</v>
      </c>
      <c r="G189" s="31"/>
    </row>
    <row r="190" spans="1:7" s="18" customFormat="1" ht="15.75">
      <c r="A190" s="15"/>
      <c r="B190" s="21" t="s">
        <v>64</v>
      </c>
      <c r="C190" s="12" t="s">
        <v>29</v>
      </c>
      <c r="D190" s="12" t="s">
        <v>24</v>
      </c>
      <c r="E190" s="13" t="s">
        <v>63</v>
      </c>
      <c r="F190" s="13"/>
      <c r="G190" s="22">
        <f>G191+G193+G195</f>
        <v>148</v>
      </c>
    </row>
    <row r="191" spans="1:7" s="30" customFormat="1" ht="47.25" hidden="1">
      <c r="A191" s="15"/>
      <c r="B191" s="21" t="s">
        <v>188</v>
      </c>
      <c r="C191" s="12" t="s">
        <v>29</v>
      </c>
      <c r="D191" s="12" t="s">
        <v>24</v>
      </c>
      <c r="E191" s="13" t="s">
        <v>200</v>
      </c>
      <c r="F191" s="13"/>
      <c r="G191" s="31">
        <f>G192</f>
        <v>0</v>
      </c>
    </row>
    <row r="192" spans="1:7" s="30" customFormat="1" ht="15.75" hidden="1">
      <c r="A192" s="15"/>
      <c r="B192" s="21" t="s">
        <v>126</v>
      </c>
      <c r="C192" s="12" t="s">
        <v>29</v>
      </c>
      <c r="D192" s="12" t="s">
        <v>24</v>
      </c>
      <c r="E192" s="13" t="s">
        <v>200</v>
      </c>
      <c r="F192" s="13" t="s">
        <v>125</v>
      </c>
      <c r="G192" s="31"/>
    </row>
    <row r="193" spans="1:7" s="18" customFormat="1" ht="48.75" customHeight="1">
      <c r="A193" s="15"/>
      <c r="B193" s="21" t="s">
        <v>203</v>
      </c>
      <c r="C193" s="12" t="s">
        <v>29</v>
      </c>
      <c r="D193" s="12" t="s">
        <v>24</v>
      </c>
      <c r="E193" s="13" t="s">
        <v>210</v>
      </c>
      <c r="F193" s="13"/>
      <c r="G193" s="22">
        <f>G194</f>
        <v>100</v>
      </c>
    </row>
    <row r="194" spans="1:7" s="18" customFormat="1" ht="15.75">
      <c r="A194" s="15"/>
      <c r="B194" s="21" t="s">
        <v>126</v>
      </c>
      <c r="C194" s="12" t="s">
        <v>29</v>
      </c>
      <c r="D194" s="12" t="s">
        <v>24</v>
      </c>
      <c r="E194" s="13" t="s">
        <v>210</v>
      </c>
      <c r="F194" s="13" t="s">
        <v>125</v>
      </c>
      <c r="G194" s="22">
        <v>100</v>
      </c>
    </row>
    <row r="195" spans="1:7" s="30" customFormat="1" ht="30.75" customHeight="1">
      <c r="A195" s="15"/>
      <c r="B195" s="21" t="s">
        <v>204</v>
      </c>
      <c r="C195" s="12" t="s">
        <v>29</v>
      </c>
      <c r="D195" s="12" t="s">
        <v>24</v>
      </c>
      <c r="E195" s="13" t="s">
        <v>191</v>
      </c>
      <c r="F195" s="13"/>
      <c r="G195" s="22">
        <f>G196</f>
        <v>48</v>
      </c>
    </row>
    <row r="196" spans="1:7" s="30" customFormat="1" ht="15.75">
      <c r="A196" s="15"/>
      <c r="B196" s="21" t="s">
        <v>126</v>
      </c>
      <c r="C196" s="12" t="s">
        <v>29</v>
      </c>
      <c r="D196" s="12" t="s">
        <v>24</v>
      </c>
      <c r="E196" s="13" t="s">
        <v>191</v>
      </c>
      <c r="F196" s="13" t="s">
        <v>125</v>
      </c>
      <c r="G196" s="22">
        <v>48</v>
      </c>
    </row>
    <row r="197" spans="1:7" s="18" customFormat="1" ht="15.75">
      <c r="A197" s="15"/>
      <c r="B197" s="21" t="s">
        <v>232</v>
      </c>
      <c r="C197" s="12" t="s">
        <v>30</v>
      </c>
      <c r="D197" s="12"/>
      <c r="E197" s="13"/>
      <c r="F197" s="13"/>
      <c r="G197" s="22">
        <f>G198</f>
        <v>2701.8</v>
      </c>
    </row>
    <row r="198" spans="1:7" s="18" customFormat="1" ht="15.75">
      <c r="A198" s="15"/>
      <c r="B198" s="21" t="s">
        <v>233</v>
      </c>
      <c r="C198" s="12" t="s">
        <v>30</v>
      </c>
      <c r="D198" s="12" t="s">
        <v>19</v>
      </c>
      <c r="E198" s="13"/>
      <c r="F198" s="13"/>
      <c r="G198" s="22">
        <f>G199+G202</f>
        <v>2701.8</v>
      </c>
    </row>
    <row r="199" spans="1:7" s="18" customFormat="1" ht="31.5">
      <c r="A199" s="15"/>
      <c r="B199" s="21" t="s">
        <v>46</v>
      </c>
      <c r="C199" s="12" t="s">
        <v>30</v>
      </c>
      <c r="D199" s="12" t="s">
        <v>19</v>
      </c>
      <c r="E199" s="13" t="s">
        <v>45</v>
      </c>
      <c r="F199" s="13"/>
      <c r="G199" s="22">
        <f>G200</f>
        <v>1025.6</v>
      </c>
    </row>
    <row r="200" spans="1:7" s="18" customFormat="1" ht="31.5">
      <c r="A200" s="15"/>
      <c r="B200" s="21" t="s">
        <v>111</v>
      </c>
      <c r="C200" s="12" t="s">
        <v>30</v>
      </c>
      <c r="D200" s="12" t="s">
        <v>19</v>
      </c>
      <c r="E200" s="13" t="s">
        <v>110</v>
      </c>
      <c r="F200" s="13"/>
      <c r="G200" s="22">
        <f>G201</f>
        <v>1025.6</v>
      </c>
    </row>
    <row r="201" spans="1:7" s="18" customFormat="1" ht="16.5" customHeight="1">
      <c r="A201" s="15"/>
      <c r="B201" s="21" t="s">
        <v>234</v>
      </c>
      <c r="C201" s="12" t="s">
        <v>30</v>
      </c>
      <c r="D201" s="12" t="s">
        <v>19</v>
      </c>
      <c r="E201" s="13" t="s">
        <v>110</v>
      </c>
      <c r="F201" s="13" t="s">
        <v>51</v>
      </c>
      <c r="G201" s="22">
        <v>1025.6</v>
      </c>
    </row>
    <row r="202" spans="1:7" s="18" customFormat="1" ht="15.75">
      <c r="A202" s="15"/>
      <c r="B202" s="21" t="s">
        <v>64</v>
      </c>
      <c r="C202" s="12" t="s">
        <v>30</v>
      </c>
      <c r="D202" s="12" t="s">
        <v>19</v>
      </c>
      <c r="E202" s="13" t="s">
        <v>63</v>
      </c>
      <c r="F202" s="13"/>
      <c r="G202" s="22">
        <f>G203</f>
        <v>1676.2</v>
      </c>
    </row>
    <row r="203" spans="1:7" s="18" customFormat="1" ht="47.25">
      <c r="A203" s="15"/>
      <c r="B203" s="21" t="s">
        <v>192</v>
      </c>
      <c r="C203" s="12" t="s">
        <v>30</v>
      </c>
      <c r="D203" s="12" t="s">
        <v>19</v>
      </c>
      <c r="E203" s="13" t="s">
        <v>145</v>
      </c>
      <c r="F203" s="13"/>
      <c r="G203" s="22">
        <f>G204+G205</f>
        <v>1676.2</v>
      </c>
    </row>
    <row r="204" spans="1:7" s="18" customFormat="1" ht="15.75">
      <c r="A204" s="15"/>
      <c r="B204" s="21" t="s">
        <v>89</v>
      </c>
      <c r="C204" s="12" t="s">
        <v>30</v>
      </c>
      <c r="D204" s="12" t="s">
        <v>19</v>
      </c>
      <c r="E204" s="13" t="s">
        <v>145</v>
      </c>
      <c r="F204" s="13" t="s">
        <v>90</v>
      </c>
      <c r="G204" s="22">
        <v>825.2</v>
      </c>
    </row>
    <row r="205" spans="1:7" s="18" customFormat="1" ht="15.75">
      <c r="A205" s="15"/>
      <c r="B205" s="21" t="s">
        <v>57</v>
      </c>
      <c r="C205" s="12" t="s">
        <v>30</v>
      </c>
      <c r="D205" s="12" t="s">
        <v>19</v>
      </c>
      <c r="E205" s="13" t="s">
        <v>145</v>
      </c>
      <c r="F205" s="13" t="s">
        <v>56</v>
      </c>
      <c r="G205" s="22">
        <v>851</v>
      </c>
    </row>
    <row r="206" spans="1:7" s="23" customFormat="1" ht="15.75">
      <c r="A206" s="15"/>
      <c r="B206" s="21" t="s">
        <v>230</v>
      </c>
      <c r="C206" s="12" t="s">
        <v>54</v>
      </c>
      <c r="D206" s="12"/>
      <c r="E206" s="13"/>
      <c r="F206" s="13"/>
      <c r="G206" s="22">
        <f>G207</f>
        <v>3081.5</v>
      </c>
    </row>
    <row r="207" spans="1:7" s="23" customFormat="1" ht="15" customHeight="1">
      <c r="A207" s="15"/>
      <c r="B207" s="21" t="s">
        <v>231</v>
      </c>
      <c r="C207" s="12" t="s">
        <v>54</v>
      </c>
      <c r="D207" s="12" t="s">
        <v>21</v>
      </c>
      <c r="E207" s="13"/>
      <c r="F207" s="13"/>
      <c r="G207" s="22">
        <f>G208</f>
        <v>3081.5</v>
      </c>
    </row>
    <row r="208" spans="1:7" s="23" customFormat="1" ht="15.75">
      <c r="A208" s="15"/>
      <c r="B208" s="21" t="s">
        <v>64</v>
      </c>
      <c r="C208" s="12" t="s">
        <v>54</v>
      </c>
      <c r="D208" s="12" t="s">
        <v>21</v>
      </c>
      <c r="E208" s="13" t="s">
        <v>63</v>
      </c>
      <c r="F208" s="13"/>
      <c r="G208" s="22">
        <f>G209</f>
        <v>3081.5</v>
      </c>
    </row>
    <row r="209" spans="1:7" s="23" customFormat="1" ht="60.75" customHeight="1">
      <c r="A209" s="15"/>
      <c r="B209" s="21" t="s">
        <v>206</v>
      </c>
      <c r="C209" s="12" t="s">
        <v>54</v>
      </c>
      <c r="D209" s="12" t="s">
        <v>21</v>
      </c>
      <c r="E209" s="13" t="s">
        <v>205</v>
      </c>
      <c r="F209" s="13"/>
      <c r="G209" s="22">
        <f>G210</f>
        <v>3081.5</v>
      </c>
    </row>
    <row r="210" spans="1:7" s="23" customFormat="1" ht="15" customHeight="1">
      <c r="A210" s="15"/>
      <c r="B210" s="21" t="s">
        <v>57</v>
      </c>
      <c r="C210" s="12" t="s">
        <v>54</v>
      </c>
      <c r="D210" s="12" t="s">
        <v>21</v>
      </c>
      <c r="E210" s="13" t="s">
        <v>205</v>
      </c>
      <c r="F210" s="13" t="s">
        <v>56</v>
      </c>
      <c r="G210" s="22">
        <v>3081.5</v>
      </c>
    </row>
    <row r="211" spans="1:7" s="18" customFormat="1" ht="15.75">
      <c r="A211" s="15"/>
      <c r="B211" s="21"/>
      <c r="C211" s="12"/>
      <c r="D211" s="12"/>
      <c r="E211" s="13"/>
      <c r="F211" s="13"/>
      <c r="G211" s="33"/>
    </row>
    <row r="212" spans="1:7" ht="15.75">
      <c r="A212" s="11"/>
      <c r="B212" s="2"/>
      <c r="G212" s="34"/>
    </row>
    <row r="213" spans="1:7" ht="15.75">
      <c r="A213" s="11"/>
      <c r="B213" s="2"/>
      <c r="G213" s="34"/>
    </row>
    <row r="214" spans="1:7" ht="15.75">
      <c r="A214" s="11"/>
      <c r="B214" s="2"/>
      <c r="G214" s="34"/>
    </row>
    <row r="215" spans="1:2" ht="15.75">
      <c r="A215" s="11"/>
      <c r="B215" s="2"/>
    </row>
    <row r="216" spans="1:2" ht="15.75">
      <c r="A216" s="11"/>
      <c r="B216" s="2"/>
    </row>
    <row r="217" spans="1:2" ht="15.75">
      <c r="A217" s="11"/>
      <c r="B217" s="2"/>
    </row>
    <row r="218" spans="1:2" ht="15.75">
      <c r="A218" s="11"/>
      <c r="B218" s="2"/>
    </row>
    <row r="219" spans="1:2" ht="15.75">
      <c r="A219" s="11"/>
      <c r="B219" s="2"/>
    </row>
    <row r="220" spans="1:2" ht="15.75">
      <c r="A220" s="11"/>
      <c r="B220" s="2"/>
    </row>
    <row r="221" spans="1:2" ht="15.75">
      <c r="A221" s="11"/>
      <c r="B221" s="2"/>
    </row>
    <row r="222" spans="1:2" ht="15.75">
      <c r="A222" s="11"/>
      <c r="B222" s="2"/>
    </row>
    <row r="223" spans="1:2" ht="15.75">
      <c r="A223" s="11"/>
      <c r="B223" s="2"/>
    </row>
    <row r="224" spans="1:2" ht="15.75">
      <c r="A224" s="11"/>
      <c r="B224" s="2"/>
    </row>
    <row r="225" spans="1:2" ht="15.75">
      <c r="A225" s="11"/>
      <c r="B225" s="2"/>
    </row>
    <row r="226" spans="1:2" ht="15.75">
      <c r="A226" s="11"/>
      <c r="B226" s="2"/>
    </row>
    <row r="227" spans="1:2" ht="15.75">
      <c r="A227" s="11"/>
      <c r="B227" s="2"/>
    </row>
    <row r="228" spans="1:2" ht="15.75">
      <c r="A228" s="11"/>
      <c r="B228" s="2"/>
    </row>
    <row r="229" spans="1:2" ht="15.75">
      <c r="A229" s="11"/>
      <c r="B229" s="2"/>
    </row>
    <row r="230" spans="1:2" ht="15.75">
      <c r="A230" s="11"/>
      <c r="B230" s="2"/>
    </row>
    <row r="231" spans="1:2" ht="15.75">
      <c r="A231" s="11"/>
      <c r="B231" s="2"/>
    </row>
    <row r="232" spans="1:2" ht="15.75">
      <c r="A232" s="11"/>
      <c r="B232" s="2"/>
    </row>
    <row r="233" spans="1:2" ht="15.75">
      <c r="A233" s="11"/>
      <c r="B233" s="2"/>
    </row>
    <row r="234" spans="1:2" ht="15.75">
      <c r="A234" s="11"/>
      <c r="B234" s="2"/>
    </row>
    <row r="235" spans="1:2" ht="15.75">
      <c r="A235" s="11"/>
      <c r="B235" s="2"/>
    </row>
    <row r="236" spans="1:2" ht="15.75">
      <c r="A236" s="11"/>
      <c r="B236" s="2"/>
    </row>
    <row r="237" spans="1:2" ht="15.75">
      <c r="A237" s="11"/>
      <c r="B237" s="2"/>
    </row>
    <row r="238" spans="1:2" ht="15.75">
      <c r="A238" s="11"/>
      <c r="B238" s="2"/>
    </row>
  </sheetData>
  <mergeCells count="2">
    <mergeCell ref="A3:G3"/>
    <mergeCell ref="B5:G5"/>
  </mergeCells>
  <printOptions/>
  <pageMargins left="1.1811023622047245" right="0.3937007874015748" top="0.7874015748031497" bottom="0.7874015748031497" header="0" footer="0"/>
  <pageSetup firstPageNumber="1" useFirstPageNumber="1" horizontalDpi="600" verticalDpi="600" orientation="landscape" paperSize="9" scale="87" r:id="rId5"/>
  <legacyDrawing r:id="rId4"/>
  <oleObjects>
    <oleObject progId="Word.Document.8" shapeId="1113963" r:id="rId2"/>
    <oleObject progId="Word.Document.8" shapeId="111396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I238"/>
  <sheetViews>
    <sheetView tabSelected="1" view="pageBreakPreview" zoomScale="130" zoomScaleNormal="145" zoomScaleSheetLayoutView="130" workbookViewId="0" topLeftCell="A1">
      <selection activeCell="H1" sqref="H1"/>
    </sheetView>
  </sheetViews>
  <sheetFormatPr defaultColWidth="9.00390625" defaultRowHeight="12.75"/>
  <cols>
    <col min="1" max="1" width="4.00390625" style="9" customWidth="1"/>
    <col min="2" max="2" width="58.125" style="1" customWidth="1"/>
    <col min="3" max="3" width="5.00390625" style="1" customWidth="1"/>
    <col min="4" max="5" width="3.75390625" style="6" customWidth="1"/>
    <col min="6" max="6" width="10.25390625" style="5" customWidth="1"/>
    <col min="7" max="7" width="4.25390625" style="5" customWidth="1"/>
    <col min="8" max="8" width="10.75390625" style="1" customWidth="1"/>
  </cols>
  <sheetData>
    <row r="1" ht="78.75" customHeight="1"/>
    <row r="2" ht="19.5" customHeight="1"/>
    <row r="3" spans="1:8" ht="19.5" customHeight="1">
      <c r="A3" s="36" t="s">
        <v>215</v>
      </c>
      <c r="B3" s="36"/>
      <c r="C3" s="36"/>
      <c r="D3" s="36"/>
      <c r="E3" s="36"/>
      <c r="F3" s="36"/>
      <c r="G3" s="36"/>
      <c r="H3" s="36"/>
    </row>
    <row r="4" spans="1:8" ht="19.5" customHeight="1">
      <c r="A4" s="14"/>
      <c r="B4" s="14"/>
      <c r="C4" s="14"/>
      <c r="D4" s="14"/>
      <c r="E4" s="14"/>
      <c r="F4" s="14"/>
      <c r="G4" s="14"/>
      <c r="H4" s="14"/>
    </row>
    <row r="5" spans="2:8" ht="15.75">
      <c r="B5" s="37" t="s">
        <v>2</v>
      </c>
      <c r="C5" s="37"/>
      <c r="D5" s="37"/>
      <c r="E5" s="37"/>
      <c r="F5" s="37"/>
      <c r="G5" s="37"/>
      <c r="H5" s="37"/>
    </row>
    <row r="6" spans="1:8" ht="30.75" customHeight="1">
      <c r="A6" s="3" t="s">
        <v>0</v>
      </c>
      <c r="B6" s="3" t="s">
        <v>3</v>
      </c>
      <c r="C6" s="3" t="s">
        <v>4</v>
      </c>
      <c r="D6" s="7" t="s">
        <v>148</v>
      </c>
      <c r="E6" s="7" t="s">
        <v>149</v>
      </c>
      <c r="F6" s="7" t="s">
        <v>5</v>
      </c>
      <c r="G6" s="7" t="s">
        <v>6</v>
      </c>
      <c r="H6" s="3" t="s">
        <v>1</v>
      </c>
    </row>
    <row r="7" spans="1:8" ht="15.75">
      <c r="A7" s="10">
        <v>1</v>
      </c>
      <c r="B7" s="4">
        <v>2</v>
      </c>
      <c r="C7" s="4">
        <v>3</v>
      </c>
      <c r="D7" s="8" t="s">
        <v>119</v>
      </c>
      <c r="E7" s="8" t="s">
        <v>120</v>
      </c>
      <c r="F7" s="8" t="s">
        <v>121</v>
      </c>
      <c r="G7" s="8" t="s">
        <v>133</v>
      </c>
      <c r="H7" s="4">
        <v>8</v>
      </c>
    </row>
    <row r="8" spans="1:8" s="18" customFormat="1" ht="15.75">
      <c r="A8" s="15"/>
      <c r="B8" s="16" t="s">
        <v>117</v>
      </c>
      <c r="C8" s="16"/>
      <c r="D8" s="12"/>
      <c r="E8" s="12"/>
      <c r="F8" s="12"/>
      <c r="G8" s="12"/>
      <c r="H8" s="17">
        <f>H10</f>
        <v>121570.8</v>
      </c>
    </row>
    <row r="9" spans="1:8" s="18" customFormat="1" ht="15.75">
      <c r="A9" s="15"/>
      <c r="B9" s="16" t="s">
        <v>118</v>
      </c>
      <c r="C9" s="16"/>
      <c r="D9" s="12"/>
      <c r="E9" s="12"/>
      <c r="F9" s="12"/>
      <c r="G9" s="12"/>
      <c r="H9" s="19"/>
    </row>
    <row r="10" spans="1:8" s="18" customFormat="1" ht="31.5">
      <c r="A10" s="15" t="s">
        <v>48</v>
      </c>
      <c r="B10" s="20" t="s">
        <v>18</v>
      </c>
      <c r="C10" s="16">
        <v>992</v>
      </c>
      <c r="D10" s="12"/>
      <c r="E10" s="12"/>
      <c r="F10" s="12"/>
      <c r="G10" s="12"/>
      <c r="H10" s="17">
        <f>H11+H49+H69+H91+H154+H164+H181+H197+H206</f>
        <v>121570.8</v>
      </c>
    </row>
    <row r="11" spans="1:8" s="18" customFormat="1" ht="15.75">
      <c r="A11" s="15"/>
      <c r="B11" s="21" t="s">
        <v>7</v>
      </c>
      <c r="C11" s="16">
        <v>992</v>
      </c>
      <c r="D11" s="12" t="s">
        <v>19</v>
      </c>
      <c r="E11" s="12"/>
      <c r="F11" s="13"/>
      <c r="G11" s="13"/>
      <c r="H11" s="22">
        <f>H12+H16+H26+H30+H22</f>
        <v>23895.899999999998</v>
      </c>
    </row>
    <row r="12" spans="1:8" s="18" customFormat="1" ht="33.75" customHeight="1">
      <c r="A12" s="15"/>
      <c r="B12" s="21" t="s">
        <v>49</v>
      </c>
      <c r="C12" s="16">
        <v>992</v>
      </c>
      <c r="D12" s="12" t="s">
        <v>19</v>
      </c>
      <c r="E12" s="12" t="s">
        <v>20</v>
      </c>
      <c r="F12" s="13"/>
      <c r="G12" s="13"/>
      <c r="H12" s="22">
        <f>H13</f>
        <v>740.1</v>
      </c>
    </row>
    <row r="13" spans="1:8" s="18" customFormat="1" ht="31.5" customHeight="1">
      <c r="A13" s="15"/>
      <c r="B13" s="21" t="s">
        <v>241</v>
      </c>
      <c r="C13" s="16">
        <v>992</v>
      </c>
      <c r="D13" s="12" t="s">
        <v>19</v>
      </c>
      <c r="E13" s="12" t="s">
        <v>20</v>
      </c>
      <c r="F13" s="13" t="s">
        <v>50</v>
      </c>
      <c r="G13" s="13"/>
      <c r="H13" s="22">
        <f>H14</f>
        <v>740.1</v>
      </c>
    </row>
    <row r="14" spans="1:8" s="18" customFormat="1" ht="17.25" customHeight="1">
      <c r="A14" s="15"/>
      <c r="B14" s="21" t="s">
        <v>242</v>
      </c>
      <c r="C14" s="16">
        <v>992</v>
      </c>
      <c r="D14" s="12" t="s">
        <v>19</v>
      </c>
      <c r="E14" s="12" t="s">
        <v>20</v>
      </c>
      <c r="F14" s="13" t="s">
        <v>52</v>
      </c>
      <c r="G14" s="13"/>
      <c r="H14" s="22">
        <f>H15</f>
        <v>740.1</v>
      </c>
    </row>
    <row r="15" spans="1:8" s="18" customFormat="1" ht="16.5" customHeight="1">
      <c r="A15" s="15"/>
      <c r="B15" s="21" t="s">
        <v>234</v>
      </c>
      <c r="C15" s="16">
        <v>992</v>
      </c>
      <c r="D15" s="12" t="s">
        <v>19</v>
      </c>
      <c r="E15" s="12" t="s">
        <v>20</v>
      </c>
      <c r="F15" s="13" t="s">
        <v>52</v>
      </c>
      <c r="G15" s="13" t="s">
        <v>51</v>
      </c>
      <c r="H15" s="22">
        <v>740.1</v>
      </c>
    </row>
    <row r="16" spans="1:8" s="18" customFormat="1" ht="63.75" customHeight="1">
      <c r="A16" s="15"/>
      <c r="B16" s="21" t="s">
        <v>243</v>
      </c>
      <c r="C16" s="16">
        <v>992</v>
      </c>
      <c r="D16" s="12" t="s">
        <v>19</v>
      </c>
      <c r="E16" s="12" t="s">
        <v>21</v>
      </c>
      <c r="F16" s="13"/>
      <c r="G16" s="13"/>
      <c r="H16" s="22">
        <f>H17</f>
        <v>19159.7</v>
      </c>
    </row>
    <row r="17" spans="1:8" s="18" customFormat="1" ht="31.5" customHeight="1">
      <c r="A17" s="15"/>
      <c r="B17" s="21" t="s">
        <v>241</v>
      </c>
      <c r="C17" s="16">
        <v>992</v>
      </c>
      <c r="D17" s="12" t="s">
        <v>19</v>
      </c>
      <c r="E17" s="12" t="s">
        <v>21</v>
      </c>
      <c r="F17" s="13" t="s">
        <v>50</v>
      </c>
      <c r="G17" s="13"/>
      <c r="H17" s="22">
        <f>H18+H20</f>
        <v>19159.7</v>
      </c>
    </row>
    <row r="18" spans="1:8" s="18" customFormat="1" ht="15.75" customHeight="1">
      <c r="A18" s="15"/>
      <c r="B18" s="21" t="s">
        <v>22</v>
      </c>
      <c r="C18" s="16">
        <v>992</v>
      </c>
      <c r="D18" s="12" t="s">
        <v>19</v>
      </c>
      <c r="E18" s="12" t="s">
        <v>21</v>
      </c>
      <c r="F18" s="13" t="s">
        <v>53</v>
      </c>
      <c r="G18" s="13"/>
      <c r="H18" s="22">
        <f>H19</f>
        <v>19148.9</v>
      </c>
    </row>
    <row r="19" spans="1:8" s="18" customFormat="1" ht="16.5" customHeight="1">
      <c r="A19" s="15"/>
      <c r="B19" s="21" t="s">
        <v>234</v>
      </c>
      <c r="C19" s="16">
        <v>992</v>
      </c>
      <c r="D19" s="12" t="s">
        <v>19</v>
      </c>
      <c r="E19" s="12" t="s">
        <v>21</v>
      </c>
      <c r="F19" s="13" t="s">
        <v>53</v>
      </c>
      <c r="G19" s="13" t="s">
        <v>51</v>
      </c>
      <c r="H19" s="22">
        <v>19148.9</v>
      </c>
    </row>
    <row r="20" spans="1:8" s="18" customFormat="1" ht="31.5">
      <c r="A20" s="15"/>
      <c r="B20" s="21" t="s">
        <v>244</v>
      </c>
      <c r="C20" s="16">
        <v>992</v>
      </c>
      <c r="D20" s="12" t="s">
        <v>19</v>
      </c>
      <c r="E20" s="12" t="s">
        <v>21</v>
      </c>
      <c r="F20" s="13" t="s">
        <v>124</v>
      </c>
      <c r="G20" s="13"/>
      <c r="H20" s="22">
        <f>H21</f>
        <v>10.8</v>
      </c>
    </row>
    <row r="21" spans="1:8" s="18" customFormat="1" ht="18" customHeight="1">
      <c r="A21" s="15"/>
      <c r="B21" s="21" t="s">
        <v>234</v>
      </c>
      <c r="C21" s="16">
        <v>992</v>
      </c>
      <c r="D21" s="12" t="s">
        <v>19</v>
      </c>
      <c r="E21" s="12" t="s">
        <v>21</v>
      </c>
      <c r="F21" s="13" t="s">
        <v>124</v>
      </c>
      <c r="G21" s="13" t="s">
        <v>51</v>
      </c>
      <c r="H21" s="22">
        <v>10.8</v>
      </c>
    </row>
    <row r="22" spans="1:8" s="18" customFormat="1" ht="15.75" hidden="1">
      <c r="A22" s="15"/>
      <c r="B22" s="21" t="s">
        <v>134</v>
      </c>
      <c r="C22" s="16">
        <v>992</v>
      </c>
      <c r="D22" s="12" t="s">
        <v>19</v>
      </c>
      <c r="E22" s="12" t="s">
        <v>36</v>
      </c>
      <c r="F22" s="13"/>
      <c r="G22" s="13"/>
      <c r="H22" s="31">
        <f>H23</f>
        <v>0</v>
      </c>
    </row>
    <row r="23" spans="1:8" s="18" customFormat="1" ht="15.75" hidden="1">
      <c r="A23" s="15"/>
      <c r="B23" s="21" t="s">
        <v>136</v>
      </c>
      <c r="C23" s="16">
        <v>992</v>
      </c>
      <c r="D23" s="12" t="s">
        <v>19</v>
      </c>
      <c r="E23" s="12" t="s">
        <v>36</v>
      </c>
      <c r="F23" s="13" t="s">
        <v>135</v>
      </c>
      <c r="G23" s="13"/>
      <c r="H23" s="31">
        <f>H24</f>
        <v>0</v>
      </c>
    </row>
    <row r="24" spans="1:8" s="18" customFormat="1" ht="47.25" hidden="1">
      <c r="A24" s="15"/>
      <c r="B24" s="21" t="s">
        <v>138</v>
      </c>
      <c r="C24" s="16">
        <v>992</v>
      </c>
      <c r="D24" s="12" t="s">
        <v>19</v>
      </c>
      <c r="E24" s="12" t="s">
        <v>36</v>
      </c>
      <c r="F24" s="13" t="s">
        <v>137</v>
      </c>
      <c r="G24" s="13"/>
      <c r="H24" s="31">
        <f>H25</f>
        <v>0</v>
      </c>
    </row>
    <row r="25" spans="1:8" s="18" customFormat="1" ht="15.75" hidden="1">
      <c r="A25" s="15"/>
      <c r="B25" s="21" t="s">
        <v>57</v>
      </c>
      <c r="C25" s="16">
        <v>992</v>
      </c>
      <c r="D25" s="12" t="s">
        <v>19</v>
      </c>
      <c r="E25" s="12" t="s">
        <v>36</v>
      </c>
      <c r="F25" s="13" t="s">
        <v>137</v>
      </c>
      <c r="G25" s="13" t="s">
        <v>56</v>
      </c>
      <c r="H25" s="31"/>
    </row>
    <row r="26" spans="1:8" s="18" customFormat="1" ht="15.75">
      <c r="A26" s="15"/>
      <c r="B26" s="21" t="s">
        <v>8</v>
      </c>
      <c r="C26" s="16">
        <v>992</v>
      </c>
      <c r="D26" s="12" t="s">
        <v>19</v>
      </c>
      <c r="E26" s="12" t="s">
        <v>30</v>
      </c>
      <c r="F26" s="13"/>
      <c r="G26" s="13"/>
      <c r="H26" s="22">
        <f>H27</f>
        <v>110</v>
      </c>
    </row>
    <row r="27" spans="1:8" s="18" customFormat="1" ht="15.75">
      <c r="A27" s="15"/>
      <c r="B27" s="21" t="s">
        <v>8</v>
      </c>
      <c r="C27" s="16">
        <v>992</v>
      </c>
      <c r="D27" s="12" t="s">
        <v>19</v>
      </c>
      <c r="E27" s="12" t="s">
        <v>30</v>
      </c>
      <c r="F27" s="13" t="s">
        <v>23</v>
      </c>
      <c r="G27" s="13"/>
      <c r="H27" s="22">
        <f>H28</f>
        <v>110</v>
      </c>
    </row>
    <row r="28" spans="1:8" s="18" customFormat="1" ht="15.75">
      <c r="A28" s="15"/>
      <c r="B28" s="21" t="s">
        <v>245</v>
      </c>
      <c r="C28" s="16">
        <v>992</v>
      </c>
      <c r="D28" s="12" t="s">
        <v>19</v>
      </c>
      <c r="E28" s="12" t="s">
        <v>30</v>
      </c>
      <c r="F28" s="13" t="s">
        <v>55</v>
      </c>
      <c r="G28" s="13"/>
      <c r="H28" s="22">
        <f>H29</f>
        <v>110</v>
      </c>
    </row>
    <row r="29" spans="1:8" s="18" customFormat="1" ht="16.5" customHeight="1">
      <c r="A29" s="15"/>
      <c r="B29" s="21" t="s">
        <v>57</v>
      </c>
      <c r="C29" s="16">
        <v>992</v>
      </c>
      <c r="D29" s="12" t="s">
        <v>19</v>
      </c>
      <c r="E29" s="12" t="s">
        <v>30</v>
      </c>
      <c r="F29" s="13" t="s">
        <v>55</v>
      </c>
      <c r="G29" s="13" t="s">
        <v>56</v>
      </c>
      <c r="H29" s="22">
        <v>110</v>
      </c>
    </row>
    <row r="30" spans="1:8" s="18" customFormat="1" ht="15.75">
      <c r="A30" s="15"/>
      <c r="B30" s="21" t="s">
        <v>9</v>
      </c>
      <c r="C30" s="16">
        <v>992</v>
      </c>
      <c r="D30" s="12" t="s">
        <v>19</v>
      </c>
      <c r="E30" s="12" t="s">
        <v>224</v>
      </c>
      <c r="F30" s="13"/>
      <c r="G30" s="13"/>
      <c r="H30" s="22">
        <f>H31+H42+H34+H38</f>
        <v>3886.1</v>
      </c>
    </row>
    <row r="31" spans="1:8" s="18" customFormat="1" ht="48" customHeight="1">
      <c r="A31" s="15"/>
      <c r="B31" s="21" t="s">
        <v>60</v>
      </c>
      <c r="C31" s="16">
        <v>992</v>
      </c>
      <c r="D31" s="12" t="s">
        <v>19</v>
      </c>
      <c r="E31" s="12" t="s">
        <v>224</v>
      </c>
      <c r="F31" s="13" t="s">
        <v>59</v>
      </c>
      <c r="G31" s="13"/>
      <c r="H31" s="22">
        <f>H32</f>
        <v>683.8</v>
      </c>
    </row>
    <row r="32" spans="1:8" s="18" customFormat="1" ht="48" customHeight="1">
      <c r="A32" s="15"/>
      <c r="B32" s="21" t="s">
        <v>62</v>
      </c>
      <c r="C32" s="16">
        <v>992</v>
      </c>
      <c r="D32" s="12" t="s">
        <v>19</v>
      </c>
      <c r="E32" s="12" t="s">
        <v>224</v>
      </c>
      <c r="F32" s="13" t="s">
        <v>61</v>
      </c>
      <c r="G32" s="13"/>
      <c r="H32" s="22">
        <f>H33</f>
        <v>683.8</v>
      </c>
    </row>
    <row r="33" spans="1:8" s="18" customFormat="1" ht="16.5" customHeight="1">
      <c r="A33" s="15"/>
      <c r="B33" s="25" t="s">
        <v>234</v>
      </c>
      <c r="C33" s="16">
        <v>992</v>
      </c>
      <c r="D33" s="12" t="s">
        <v>19</v>
      </c>
      <c r="E33" s="12" t="s">
        <v>224</v>
      </c>
      <c r="F33" s="13" t="s">
        <v>61</v>
      </c>
      <c r="G33" s="13" t="s">
        <v>51</v>
      </c>
      <c r="H33" s="22">
        <v>683.8</v>
      </c>
    </row>
    <row r="34" spans="1:8" s="30" customFormat="1" ht="50.25" customHeight="1">
      <c r="A34" s="15"/>
      <c r="B34" s="21" t="s">
        <v>167</v>
      </c>
      <c r="C34" s="16">
        <v>992</v>
      </c>
      <c r="D34" s="12" t="s">
        <v>19</v>
      </c>
      <c r="E34" s="12" t="s">
        <v>224</v>
      </c>
      <c r="F34" s="13" t="s">
        <v>166</v>
      </c>
      <c r="G34" s="13"/>
      <c r="H34" s="22">
        <f>H35</f>
        <v>72</v>
      </c>
    </row>
    <row r="35" spans="1:8" s="30" customFormat="1" ht="33.75" customHeight="1">
      <c r="A35" s="15"/>
      <c r="B35" s="21" t="s">
        <v>246</v>
      </c>
      <c r="C35" s="16">
        <v>992</v>
      </c>
      <c r="D35" s="12" t="s">
        <v>19</v>
      </c>
      <c r="E35" s="12" t="s">
        <v>224</v>
      </c>
      <c r="F35" s="13" t="s">
        <v>168</v>
      </c>
      <c r="G35" s="13"/>
      <c r="H35" s="22">
        <f>H36</f>
        <v>72</v>
      </c>
    </row>
    <row r="36" spans="1:8" s="30" customFormat="1" ht="17.25" customHeight="1">
      <c r="A36" s="15"/>
      <c r="B36" s="21" t="s">
        <v>228</v>
      </c>
      <c r="C36" s="16">
        <v>992</v>
      </c>
      <c r="D36" s="12" t="s">
        <v>19</v>
      </c>
      <c r="E36" s="12" t="s">
        <v>224</v>
      </c>
      <c r="F36" s="13" t="s">
        <v>216</v>
      </c>
      <c r="G36" s="13"/>
      <c r="H36" s="22">
        <f>H37</f>
        <v>72</v>
      </c>
    </row>
    <row r="37" spans="1:8" s="30" customFormat="1" ht="16.5" customHeight="1">
      <c r="A37" s="15"/>
      <c r="B37" s="21" t="s">
        <v>57</v>
      </c>
      <c r="C37" s="16">
        <v>992</v>
      </c>
      <c r="D37" s="12" t="s">
        <v>19</v>
      </c>
      <c r="E37" s="12" t="s">
        <v>224</v>
      </c>
      <c r="F37" s="13" t="s">
        <v>216</v>
      </c>
      <c r="G37" s="13" t="s">
        <v>56</v>
      </c>
      <c r="H37" s="22">
        <f>445.8-189-136.8-48</f>
        <v>72</v>
      </c>
    </row>
    <row r="38" spans="1:8" s="18" customFormat="1" ht="32.25" customHeight="1">
      <c r="A38" s="15"/>
      <c r="B38" s="21" t="s">
        <v>154</v>
      </c>
      <c r="C38" s="16">
        <v>992</v>
      </c>
      <c r="D38" s="12" t="s">
        <v>19</v>
      </c>
      <c r="E38" s="12" t="s">
        <v>224</v>
      </c>
      <c r="F38" s="13" t="s">
        <v>152</v>
      </c>
      <c r="G38" s="13"/>
      <c r="H38" s="22">
        <f>H39</f>
        <v>1961.3</v>
      </c>
    </row>
    <row r="39" spans="1:8" s="18" customFormat="1" ht="33" customHeight="1">
      <c r="A39" s="15"/>
      <c r="B39" s="21" t="s">
        <v>28</v>
      </c>
      <c r="C39" s="16">
        <v>992</v>
      </c>
      <c r="D39" s="12" t="s">
        <v>19</v>
      </c>
      <c r="E39" s="12" t="s">
        <v>224</v>
      </c>
      <c r="F39" s="13" t="s">
        <v>153</v>
      </c>
      <c r="G39" s="13"/>
      <c r="H39" s="22">
        <f>H40</f>
        <v>1961.3</v>
      </c>
    </row>
    <row r="40" spans="1:8" s="18" customFormat="1" ht="33" customHeight="1">
      <c r="A40" s="15"/>
      <c r="B40" s="21" t="s">
        <v>225</v>
      </c>
      <c r="C40" s="16">
        <v>992</v>
      </c>
      <c r="D40" s="12" t="s">
        <v>19</v>
      </c>
      <c r="E40" s="12" t="s">
        <v>224</v>
      </c>
      <c r="F40" s="13" t="s">
        <v>226</v>
      </c>
      <c r="G40" s="13"/>
      <c r="H40" s="22">
        <f>H41</f>
        <v>1961.3</v>
      </c>
    </row>
    <row r="41" spans="1:8" s="18" customFormat="1" ht="16.5" customHeight="1">
      <c r="A41" s="15"/>
      <c r="B41" s="21" t="s">
        <v>227</v>
      </c>
      <c r="C41" s="16">
        <v>992</v>
      </c>
      <c r="D41" s="12" t="s">
        <v>19</v>
      </c>
      <c r="E41" s="12" t="s">
        <v>224</v>
      </c>
      <c r="F41" s="13" t="s">
        <v>226</v>
      </c>
      <c r="G41" s="13" t="s">
        <v>100</v>
      </c>
      <c r="H41" s="22">
        <v>1961.3</v>
      </c>
    </row>
    <row r="42" spans="1:8" s="18" customFormat="1" ht="16.5" customHeight="1">
      <c r="A42" s="15"/>
      <c r="B42" s="21" t="s">
        <v>64</v>
      </c>
      <c r="C42" s="16">
        <v>992</v>
      </c>
      <c r="D42" s="12" t="s">
        <v>19</v>
      </c>
      <c r="E42" s="12" t="s">
        <v>224</v>
      </c>
      <c r="F42" s="13" t="s">
        <v>63</v>
      </c>
      <c r="G42" s="13"/>
      <c r="H42" s="22">
        <f>H43+H45+H47</f>
        <v>1169</v>
      </c>
    </row>
    <row r="43" spans="1:8" s="18" customFormat="1" ht="45.75" customHeight="1">
      <c r="A43" s="15"/>
      <c r="B43" s="21" t="s">
        <v>203</v>
      </c>
      <c r="C43" s="16">
        <v>992</v>
      </c>
      <c r="D43" s="12" t="s">
        <v>19</v>
      </c>
      <c r="E43" s="12" t="s">
        <v>224</v>
      </c>
      <c r="F43" s="13" t="s">
        <v>210</v>
      </c>
      <c r="G43" s="13"/>
      <c r="H43" s="22">
        <f>H44</f>
        <v>136.8</v>
      </c>
    </row>
    <row r="44" spans="1:8" s="18" customFormat="1" ht="15" customHeight="1">
      <c r="A44" s="15"/>
      <c r="B44" s="21" t="s">
        <v>57</v>
      </c>
      <c r="C44" s="16">
        <v>992</v>
      </c>
      <c r="D44" s="12" t="s">
        <v>19</v>
      </c>
      <c r="E44" s="12" t="s">
        <v>224</v>
      </c>
      <c r="F44" s="13" t="s">
        <v>210</v>
      </c>
      <c r="G44" s="13" t="s">
        <v>56</v>
      </c>
      <c r="H44" s="22">
        <f>36.8+100</f>
        <v>136.8</v>
      </c>
    </row>
    <row r="45" spans="1:8" s="18" customFormat="1" ht="63" customHeight="1">
      <c r="A45" s="15"/>
      <c r="B45" s="21" t="s">
        <v>197</v>
      </c>
      <c r="C45" s="16">
        <v>992</v>
      </c>
      <c r="D45" s="12" t="s">
        <v>19</v>
      </c>
      <c r="E45" s="12" t="s">
        <v>224</v>
      </c>
      <c r="F45" s="13" t="s">
        <v>198</v>
      </c>
      <c r="G45" s="13"/>
      <c r="H45" s="22">
        <f>H46</f>
        <v>843.2</v>
      </c>
    </row>
    <row r="46" spans="1:8" s="18" customFormat="1" ht="16.5" customHeight="1">
      <c r="A46" s="15"/>
      <c r="B46" s="21" t="s">
        <v>57</v>
      </c>
      <c r="C46" s="16">
        <v>992</v>
      </c>
      <c r="D46" s="12" t="s">
        <v>19</v>
      </c>
      <c r="E46" s="12" t="s">
        <v>224</v>
      </c>
      <c r="F46" s="13" t="s">
        <v>198</v>
      </c>
      <c r="G46" s="13" t="s">
        <v>56</v>
      </c>
      <c r="H46" s="22">
        <v>843.2</v>
      </c>
    </row>
    <row r="47" spans="1:8" s="18" customFormat="1" ht="45.75" customHeight="1">
      <c r="A47" s="15"/>
      <c r="B47" s="21" t="s">
        <v>202</v>
      </c>
      <c r="C47" s="16">
        <v>992</v>
      </c>
      <c r="D47" s="12" t="s">
        <v>19</v>
      </c>
      <c r="E47" s="12" t="s">
        <v>224</v>
      </c>
      <c r="F47" s="13" t="s">
        <v>201</v>
      </c>
      <c r="G47" s="13"/>
      <c r="H47" s="22">
        <f>H48</f>
        <v>189</v>
      </c>
    </row>
    <row r="48" spans="1:8" s="23" customFormat="1" ht="16.5" customHeight="1">
      <c r="A48" s="15"/>
      <c r="B48" s="21" t="s">
        <v>57</v>
      </c>
      <c r="C48" s="16">
        <v>992</v>
      </c>
      <c r="D48" s="12" t="s">
        <v>19</v>
      </c>
      <c r="E48" s="12" t="s">
        <v>224</v>
      </c>
      <c r="F48" s="13" t="s">
        <v>201</v>
      </c>
      <c r="G48" s="13" t="s">
        <v>56</v>
      </c>
      <c r="H48" s="22">
        <v>189</v>
      </c>
    </row>
    <row r="49" spans="1:8" s="18" customFormat="1" ht="33" customHeight="1">
      <c r="A49" s="15"/>
      <c r="B49" s="21" t="s">
        <v>10</v>
      </c>
      <c r="C49" s="16">
        <v>992</v>
      </c>
      <c r="D49" s="12" t="s">
        <v>24</v>
      </c>
      <c r="E49" s="12"/>
      <c r="F49" s="13"/>
      <c r="G49" s="13"/>
      <c r="H49" s="22">
        <f>H50+H63</f>
        <v>1339.6</v>
      </c>
    </row>
    <row r="50" spans="1:8" s="18" customFormat="1" ht="47.25" customHeight="1">
      <c r="A50" s="15"/>
      <c r="B50" s="21" t="s">
        <v>65</v>
      </c>
      <c r="C50" s="16">
        <v>992</v>
      </c>
      <c r="D50" s="12" t="s">
        <v>24</v>
      </c>
      <c r="E50" s="12" t="s">
        <v>25</v>
      </c>
      <c r="F50" s="13"/>
      <c r="G50" s="13"/>
      <c r="H50" s="22">
        <f>H56+H51+H60</f>
        <v>854.6</v>
      </c>
    </row>
    <row r="51" spans="1:8" s="18" customFormat="1" ht="47.25" customHeight="1">
      <c r="A51" s="15"/>
      <c r="B51" s="21" t="s">
        <v>112</v>
      </c>
      <c r="C51" s="16">
        <v>992</v>
      </c>
      <c r="D51" s="12" t="s">
        <v>24</v>
      </c>
      <c r="E51" s="12" t="s">
        <v>25</v>
      </c>
      <c r="F51" s="13" t="s">
        <v>26</v>
      </c>
      <c r="G51" s="13"/>
      <c r="H51" s="22">
        <f>H52+H54</f>
        <v>211</v>
      </c>
    </row>
    <row r="52" spans="1:8" s="18" customFormat="1" ht="46.5" customHeight="1">
      <c r="A52" s="15"/>
      <c r="B52" s="21" t="s">
        <v>113</v>
      </c>
      <c r="C52" s="16">
        <v>992</v>
      </c>
      <c r="D52" s="12" t="s">
        <v>24</v>
      </c>
      <c r="E52" s="12" t="s">
        <v>25</v>
      </c>
      <c r="F52" s="13" t="s">
        <v>115</v>
      </c>
      <c r="G52" s="13"/>
      <c r="H52" s="22">
        <f>H53</f>
        <v>211</v>
      </c>
    </row>
    <row r="53" spans="1:8" s="18" customFormat="1" ht="16.5" customHeight="1">
      <c r="A53" s="15"/>
      <c r="B53" s="21" t="s">
        <v>57</v>
      </c>
      <c r="C53" s="16">
        <v>992</v>
      </c>
      <c r="D53" s="12" t="s">
        <v>24</v>
      </c>
      <c r="E53" s="12" t="s">
        <v>25</v>
      </c>
      <c r="F53" s="13" t="s">
        <v>115</v>
      </c>
      <c r="G53" s="13" t="s">
        <v>56</v>
      </c>
      <c r="H53" s="22">
        <f>84+127</f>
        <v>211</v>
      </c>
    </row>
    <row r="54" spans="1:8" s="18" customFormat="1" ht="49.5" customHeight="1" hidden="1">
      <c r="A54" s="15"/>
      <c r="B54" s="21" t="s">
        <v>160</v>
      </c>
      <c r="C54" s="16">
        <v>992</v>
      </c>
      <c r="D54" s="12" t="s">
        <v>24</v>
      </c>
      <c r="E54" s="12" t="s">
        <v>25</v>
      </c>
      <c r="F54" s="13" t="s">
        <v>159</v>
      </c>
      <c r="G54" s="13"/>
      <c r="H54" s="31">
        <f>H55</f>
        <v>0</v>
      </c>
    </row>
    <row r="55" spans="1:8" s="18" customFormat="1" ht="16.5" customHeight="1" hidden="1">
      <c r="A55" s="15"/>
      <c r="B55" s="21" t="s">
        <v>57</v>
      </c>
      <c r="C55" s="16">
        <v>992</v>
      </c>
      <c r="D55" s="12" t="s">
        <v>24</v>
      </c>
      <c r="E55" s="12" t="s">
        <v>25</v>
      </c>
      <c r="F55" s="13" t="s">
        <v>159</v>
      </c>
      <c r="G55" s="13" t="s">
        <v>56</v>
      </c>
      <c r="H55" s="31"/>
    </row>
    <row r="56" spans="1:8" s="18" customFormat="1" ht="15.75">
      <c r="A56" s="15"/>
      <c r="B56" s="21" t="s">
        <v>67</v>
      </c>
      <c r="C56" s="16">
        <v>992</v>
      </c>
      <c r="D56" s="12" t="s">
        <v>24</v>
      </c>
      <c r="E56" s="12" t="s">
        <v>25</v>
      </c>
      <c r="F56" s="13" t="s">
        <v>66</v>
      </c>
      <c r="G56" s="13"/>
      <c r="H56" s="22">
        <f>H57</f>
        <v>41.6</v>
      </c>
    </row>
    <row r="57" spans="1:8" s="18" customFormat="1" ht="31.5">
      <c r="A57" s="15"/>
      <c r="B57" s="21" t="s">
        <v>69</v>
      </c>
      <c r="C57" s="16">
        <v>992</v>
      </c>
      <c r="D57" s="12" t="s">
        <v>24</v>
      </c>
      <c r="E57" s="12" t="s">
        <v>25</v>
      </c>
      <c r="F57" s="13" t="s">
        <v>68</v>
      </c>
      <c r="G57" s="13"/>
      <c r="H57" s="22">
        <f>H58</f>
        <v>41.6</v>
      </c>
    </row>
    <row r="58" spans="1:8" s="18" customFormat="1" ht="15.75" customHeight="1">
      <c r="A58" s="15"/>
      <c r="B58" s="21" t="s">
        <v>57</v>
      </c>
      <c r="C58" s="16">
        <v>992</v>
      </c>
      <c r="D58" s="12" t="s">
        <v>24</v>
      </c>
      <c r="E58" s="12" t="s">
        <v>25</v>
      </c>
      <c r="F58" s="13" t="s">
        <v>68</v>
      </c>
      <c r="G58" s="13" t="s">
        <v>56</v>
      </c>
      <c r="H58" s="22">
        <v>41.6</v>
      </c>
    </row>
    <row r="59" spans="1:8" s="18" customFormat="1" ht="15.75" customHeight="1">
      <c r="A59" s="15"/>
      <c r="B59" s="21" t="s">
        <v>114</v>
      </c>
      <c r="C59" s="16">
        <v>992</v>
      </c>
      <c r="D59" s="12" t="s">
        <v>24</v>
      </c>
      <c r="E59" s="12" t="s">
        <v>25</v>
      </c>
      <c r="F59" s="13" t="s">
        <v>27</v>
      </c>
      <c r="G59" s="13"/>
      <c r="H59" s="22">
        <f>H60</f>
        <v>602</v>
      </c>
    </row>
    <row r="60" spans="1:8" s="18" customFormat="1" ht="32.25" customHeight="1">
      <c r="A60" s="15"/>
      <c r="B60" s="21" t="s">
        <v>105</v>
      </c>
      <c r="C60" s="16">
        <v>992</v>
      </c>
      <c r="D60" s="12" t="s">
        <v>24</v>
      </c>
      <c r="E60" s="12" t="s">
        <v>25</v>
      </c>
      <c r="F60" s="13" t="s">
        <v>116</v>
      </c>
      <c r="G60" s="13"/>
      <c r="H60" s="22">
        <f>H61</f>
        <v>602</v>
      </c>
    </row>
    <row r="61" spans="1:8" s="18" customFormat="1" ht="32.25" customHeight="1">
      <c r="A61" s="15"/>
      <c r="B61" s="21" t="s">
        <v>225</v>
      </c>
      <c r="C61" s="16">
        <v>992</v>
      </c>
      <c r="D61" s="12" t="s">
        <v>24</v>
      </c>
      <c r="E61" s="12" t="s">
        <v>25</v>
      </c>
      <c r="F61" s="13" t="s">
        <v>229</v>
      </c>
      <c r="G61" s="13"/>
      <c r="H61" s="22">
        <f>H62</f>
        <v>602</v>
      </c>
    </row>
    <row r="62" spans="1:8" s="18" customFormat="1" ht="15.75" customHeight="1">
      <c r="A62" s="15"/>
      <c r="B62" s="21" t="s">
        <v>131</v>
      </c>
      <c r="C62" s="16">
        <v>992</v>
      </c>
      <c r="D62" s="12" t="s">
        <v>24</v>
      </c>
      <c r="E62" s="12" t="s">
        <v>25</v>
      </c>
      <c r="F62" s="13" t="s">
        <v>229</v>
      </c>
      <c r="G62" s="13" t="s">
        <v>132</v>
      </c>
      <c r="H62" s="22">
        <v>602</v>
      </c>
    </row>
    <row r="63" spans="1:8" s="18" customFormat="1" ht="31.5">
      <c r="A63" s="15"/>
      <c r="B63" s="21" t="s">
        <v>70</v>
      </c>
      <c r="C63" s="16">
        <v>992</v>
      </c>
      <c r="D63" s="12" t="s">
        <v>24</v>
      </c>
      <c r="E63" s="12" t="s">
        <v>58</v>
      </c>
      <c r="F63" s="13"/>
      <c r="G63" s="13"/>
      <c r="H63" s="22">
        <f>H64+H67</f>
        <v>485</v>
      </c>
    </row>
    <row r="64" spans="1:8" s="18" customFormat="1" ht="15.75">
      <c r="A64" s="15"/>
      <c r="B64" s="21" t="s">
        <v>64</v>
      </c>
      <c r="C64" s="16">
        <v>992</v>
      </c>
      <c r="D64" s="12" t="s">
        <v>24</v>
      </c>
      <c r="E64" s="12" t="s">
        <v>58</v>
      </c>
      <c r="F64" s="13" t="s">
        <v>63</v>
      </c>
      <c r="G64" s="13"/>
      <c r="H64" s="22">
        <f>H65</f>
        <v>200</v>
      </c>
    </row>
    <row r="65" spans="1:8" s="18" customFormat="1" ht="47.25">
      <c r="A65" s="15"/>
      <c r="B65" s="21" t="s">
        <v>202</v>
      </c>
      <c r="C65" s="16">
        <v>992</v>
      </c>
      <c r="D65" s="12" t="s">
        <v>24</v>
      </c>
      <c r="E65" s="12" t="s">
        <v>58</v>
      </c>
      <c r="F65" s="13" t="s">
        <v>201</v>
      </c>
      <c r="G65" s="13"/>
      <c r="H65" s="22">
        <f>H66</f>
        <v>200</v>
      </c>
    </row>
    <row r="66" spans="1:8" s="23" customFormat="1" ht="15.75">
      <c r="A66" s="15"/>
      <c r="B66" s="21" t="s">
        <v>57</v>
      </c>
      <c r="C66" s="16">
        <v>992</v>
      </c>
      <c r="D66" s="12" t="s">
        <v>24</v>
      </c>
      <c r="E66" s="12" t="s">
        <v>58</v>
      </c>
      <c r="F66" s="13" t="s">
        <v>201</v>
      </c>
      <c r="G66" s="13" t="s">
        <v>56</v>
      </c>
      <c r="H66" s="22">
        <v>200</v>
      </c>
    </row>
    <row r="67" spans="1:8" s="23" customFormat="1" ht="47.25">
      <c r="A67" s="15"/>
      <c r="B67" s="21" t="s">
        <v>151</v>
      </c>
      <c r="C67" s="16">
        <v>992</v>
      </c>
      <c r="D67" s="12" t="s">
        <v>24</v>
      </c>
      <c r="E67" s="12" t="s">
        <v>58</v>
      </c>
      <c r="F67" s="13" t="s">
        <v>150</v>
      </c>
      <c r="G67" s="13"/>
      <c r="H67" s="22">
        <f>H68</f>
        <v>285</v>
      </c>
    </row>
    <row r="68" spans="1:8" s="23" customFormat="1" ht="15.75">
      <c r="A68" s="15"/>
      <c r="B68" s="21" t="s">
        <v>57</v>
      </c>
      <c r="C68" s="16">
        <v>992</v>
      </c>
      <c r="D68" s="12" t="s">
        <v>24</v>
      </c>
      <c r="E68" s="12" t="s">
        <v>58</v>
      </c>
      <c r="F68" s="13" t="s">
        <v>150</v>
      </c>
      <c r="G68" s="13" t="s">
        <v>56</v>
      </c>
      <c r="H68" s="22">
        <f>127+158</f>
        <v>285</v>
      </c>
    </row>
    <row r="69" spans="1:8" s="18" customFormat="1" ht="15.75">
      <c r="A69" s="15"/>
      <c r="B69" s="21" t="s">
        <v>11</v>
      </c>
      <c r="C69" s="16">
        <v>992</v>
      </c>
      <c r="D69" s="12" t="s">
        <v>21</v>
      </c>
      <c r="E69" s="12"/>
      <c r="F69" s="13"/>
      <c r="G69" s="13"/>
      <c r="H69" s="22">
        <f>H82+H70</f>
        <v>167</v>
      </c>
    </row>
    <row r="70" spans="1:8" s="18" customFormat="1" ht="15.75" hidden="1">
      <c r="A70" s="15"/>
      <c r="B70" s="25" t="s">
        <v>180</v>
      </c>
      <c r="C70" s="26">
        <v>992</v>
      </c>
      <c r="D70" s="27" t="s">
        <v>21</v>
      </c>
      <c r="E70" s="27" t="s">
        <v>25</v>
      </c>
      <c r="F70" s="28"/>
      <c r="G70" s="28"/>
      <c r="H70" s="29">
        <f>H71+H75+H78</f>
        <v>0</v>
      </c>
    </row>
    <row r="71" spans="1:8" s="18" customFormat="1" ht="15.75" hidden="1">
      <c r="A71" s="15"/>
      <c r="B71" s="25" t="s">
        <v>180</v>
      </c>
      <c r="C71" s="26">
        <v>992</v>
      </c>
      <c r="D71" s="27" t="s">
        <v>21</v>
      </c>
      <c r="E71" s="27" t="s">
        <v>25</v>
      </c>
      <c r="F71" s="28" t="s">
        <v>174</v>
      </c>
      <c r="G71" s="28"/>
      <c r="H71" s="29">
        <f>H72</f>
        <v>0</v>
      </c>
    </row>
    <row r="72" spans="1:8" s="18" customFormat="1" ht="15.75" hidden="1">
      <c r="A72" s="15"/>
      <c r="B72" s="25" t="s">
        <v>181</v>
      </c>
      <c r="C72" s="26">
        <v>992</v>
      </c>
      <c r="D72" s="27" t="s">
        <v>21</v>
      </c>
      <c r="E72" s="27" t="s">
        <v>25</v>
      </c>
      <c r="F72" s="28" t="s">
        <v>175</v>
      </c>
      <c r="G72" s="28"/>
      <c r="H72" s="29">
        <f>H73</f>
        <v>0</v>
      </c>
    </row>
    <row r="73" spans="1:8" s="18" customFormat="1" ht="47.25" hidden="1">
      <c r="A73" s="15"/>
      <c r="B73" s="25" t="s">
        <v>182</v>
      </c>
      <c r="C73" s="26">
        <v>992</v>
      </c>
      <c r="D73" s="27" t="s">
        <v>21</v>
      </c>
      <c r="E73" s="27" t="s">
        <v>25</v>
      </c>
      <c r="F73" s="28" t="s">
        <v>176</v>
      </c>
      <c r="G73" s="28"/>
      <c r="H73" s="29">
        <f>H74</f>
        <v>0</v>
      </c>
    </row>
    <row r="74" spans="1:8" s="18" customFormat="1" ht="15.75" hidden="1">
      <c r="A74" s="15"/>
      <c r="B74" s="25" t="s">
        <v>57</v>
      </c>
      <c r="C74" s="26">
        <v>992</v>
      </c>
      <c r="D74" s="27" t="s">
        <v>21</v>
      </c>
      <c r="E74" s="27" t="s">
        <v>25</v>
      </c>
      <c r="F74" s="28" t="s">
        <v>176</v>
      </c>
      <c r="G74" s="28" t="s">
        <v>56</v>
      </c>
      <c r="H74" s="29"/>
    </row>
    <row r="75" spans="1:8" s="18" customFormat="1" ht="15.75" hidden="1">
      <c r="A75" s="15"/>
      <c r="B75" s="25" t="s">
        <v>143</v>
      </c>
      <c r="C75" s="26">
        <v>992</v>
      </c>
      <c r="D75" s="27" t="s">
        <v>21</v>
      </c>
      <c r="E75" s="27" t="s">
        <v>25</v>
      </c>
      <c r="F75" s="28" t="s">
        <v>140</v>
      </c>
      <c r="G75" s="28"/>
      <c r="H75" s="29">
        <f>H76</f>
        <v>0</v>
      </c>
    </row>
    <row r="76" spans="1:8" s="18" customFormat="1" ht="48.75" customHeight="1" hidden="1">
      <c r="A76" s="15"/>
      <c r="B76" s="25" t="s">
        <v>164</v>
      </c>
      <c r="C76" s="26">
        <v>992</v>
      </c>
      <c r="D76" s="27" t="s">
        <v>21</v>
      </c>
      <c r="E76" s="27" t="s">
        <v>25</v>
      </c>
      <c r="F76" s="28" t="s">
        <v>141</v>
      </c>
      <c r="G76" s="28"/>
      <c r="H76" s="29">
        <f>H77</f>
        <v>0</v>
      </c>
    </row>
    <row r="77" spans="1:8" s="18" customFormat="1" ht="15.75" hidden="1">
      <c r="A77" s="15"/>
      <c r="B77" s="25" t="s">
        <v>57</v>
      </c>
      <c r="C77" s="26">
        <v>992</v>
      </c>
      <c r="D77" s="27" t="s">
        <v>21</v>
      </c>
      <c r="E77" s="27" t="s">
        <v>25</v>
      </c>
      <c r="F77" s="28" t="s">
        <v>141</v>
      </c>
      <c r="G77" s="28" t="s">
        <v>56</v>
      </c>
      <c r="H77" s="29"/>
    </row>
    <row r="78" spans="1:8" s="18" customFormat="1" ht="47.25" hidden="1">
      <c r="A78" s="15"/>
      <c r="B78" s="25" t="s">
        <v>183</v>
      </c>
      <c r="C78" s="26">
        <v>992</v>
      </c>
      <c r="D78" s="27" t="s">
        <v>21</v>
      </c>
      <c r="E78" s="27" t="s">
        <v>25</v>
      </c>
      <c r="F78" s="28" t="s">
        <v>177</v>
      </c>
      <c r="G78" s="28"/>
      <c r="H78" s="32">
        <f>H79</f>
        <v>0</v>
      </c>
    </row>
    <row r="79" spans="1:8" s="18" customFormat="1" ht="47.25" hidden="1">
      <c r="A79" s="15"/>
      <c r="B79" s="25" t="s">
        <v>183</v>
      </c>
      <c r="C79" s="26">
        <v>992</v>
      </c>
      <c r="D79" s="27" t="s">
        <v>21</v>
      </c>
      <c r="E79" s="27" t="s">
        <v>25</v>
      </c>
      <c r="F79" s="28" t="s">
        <v>178</v>
      </c>
      <c r="G79" s="28"/>
      <c r="H79" s="32">
        <f>H80</f>
        <v>0</v>
      </c>
    </row>
    <row r="80" spans="1:8" s="18" customFormat="1" ht="49.5" customHeight="1" hidden="1">
      <c r="A80" s="15"/>
      <c r="B80" s="25" t="s">
        <v>164</v>
      </c>
      <c r="C80" s="26">
        <v>992</v>
      </c>
      <c r="D80" s="27" t="s">
        <v>21</v>
      </c>
      <c r="E80" s="27" t="s">
        <v>25</v>
      </c>
      <c r="F80" s="28" t="s">
        <v>179</v>
      </c>
      <c r="G80" s="28"/>
      <c r="H80" s="32">
        <f>H81</f>
        <v>0</v>
      </c>
    </row>
    <row r="81" spans="1:8" s="18" customFormat="1" ht="15.75" hidden="1">
      <c r="A81" s="15"/>
      <c r="B81" s="25" t="s">
        <v>57</v>
      </c>
      <c r="C81" s="26">
        <v>992</v>
      </c>
      <c r="D81" s="27" t="s">
        <v>21</v>
      </c>
      <c r="E81" s="27" t="s">
        <v>25</v>
      </c>
      <c r="F81" s="28" t="s">
        <v>179</v>
      </c>
      <c r="G81" s="28" t="s">
        <v>56</v>
      </c>
      <c r="H81" s="32"/>
    </row>
    <row r="82" spans="1:8" s="18" customFormat="1" ht="15.75">
      <c r="A82" s="15"/>
      <c r="B82" s="21" t="s">
        <v>12</v>
      </c>
      <c r="C82" s="16">
        <v>992</v>
      </c>
      <c r="D82" s="12" t="s">
        <v>21</v>
      </c>
      <c r="E82" s="12" t="s">
        <v>54</v>
      </c>
      <c r="F82" s="13"/>
      <c r="G82" s="13"/>
      <c r="H82" s="22">
        <f>H83+H85+H88</f>
        <v>167</v>
      </c>
    </row>
    <row r="83" spans="1:8" s="18" customFormat="1" ht="31.5" hidden="1">
      <c r="A83" s="15"/>
      <c r="B83" s="21" t="s">
        <v>31</v>
      </c>
      <c r="C83" s="16">
        <v>992</v>
      </c>
      <c r="D83" s="12" t="s">
        <v>21</v>
      </c>
      <c r="E83" s="12" t="s">
        <v>54</v>
      </c>
      <c r="F83" s="13" t="s">
        <v>32</v>
      </c>
      <c r="G83" s="13"/>
      <c r="H83" s="31">
        <f>H84</f>
        <v>0</v>
      </c>
    </row>
    <row r="84" spans="1:8" s="18" customFormat="1" ht="15.75" hidden="1">
      <c r="A84" s="15"/>
      <c r="B84" s="21" t="s">
        <v>57</v>
      </c>
      <c r="C84" s="16">
        <v>992</v>
      </c>
      <c r="D84" s="12" t="s">
        <v>21</v>
      </c>
      <c r="E84" s="12" t="s">
        <v>54</v>
      </c>
      <c r="F84" s="13" t="s">
        <v>32</v>
      </c>
      <c r="G84" s="13" t="s">
        <v>56</v>
      </c>
      <c r="H84" s="31">
        <f>128.8-128.8</f>
        <v>0</v>
      </c>
    </row>
    <row r="85" spans="1:8" s="18" customFormat="1" ht="31.5">
      <c r="A85" s="15"/>
      <c r="B85" s="21" t="s">
        <v>73</v>
      </c>
      <c r="C85" s="16">
        <v>992</v>
      </c>
      <c r="D85" s="12" t="s">
        <v>21</v>
      </c>
      <c r="E85" s="12" t="s">
        <v>54</v>
      </c>
      <c r="F85" s="13" t="s">
        <v>71</v>
      </c>
      <c r="G85" s="13"/>
      <c r="H85" s="22">
        <f>H86</f>
        <v>97</v>
      </c>
    </row>
    <row r="86" spans="1:8" s="18" customFormat="1" ht="31.5">
      <c r="A86" s="15"/>
      <c r="B86" s="21" t="s">
        <v>47</v>
      </c>
      <c r="C86" s="16">
        <v>992</v>
      </c>
      <c r="D86" s="12" t="s">
        <v>21</v>
      </c>
      <c r="E86" s="12" t="s">
        <v>54</v>
      </c>
      <c r="F86" s="13" t="s">
        <v>72</v>
      </c>
      <c r="G86" s="13"/>
      <c r="H86" s="22">
        <f>H87</f>
        <v>97</v>
      </c>
    </row>
    <row r="87" spans="1:8" s="18" customFormat="1" ht="15.75">
      <c r="A87" s="15"/>
      <c r="B87" s="21" t="s">
        <v>57</v>
      </c>
      <c r="C87" s="16">
        <v>992</v>
      </c>
      <c r="D87" s="12" t="s">
        <v>21</v>
      </c>
      <c r="E87" s="12" t="s">
        <v>54</v>
      </c>
      <c r="F87" s="13" t="s">
        <v>72</v>
      </c>
      <c r="G87" s="13" t="s">
        <v>56</v>
      </c>
      <c r="H87" s="22">
        <v>97</v>
      </c>
    </row>
    <row r="88" spans="1:8" s="18" customFormat="1" ht="15.75">
      <c r="A88" s="15"/>
      <c r="B88" s="21" t="s">
        <v>64</v>
      </c>
      <c r="C88" s="16">
        <v>992</v>
      </c>
      <c r="D88" s="12" t="s">
        <v>21</v>
      </c>
      <c r="E88" s="12" t="s">
        <v>54</v>
      </c>
      <c r="F88" s="13" t="s">
        <v>63</v>
      </c>
      <c r="G88" s="13"/>
      <c r="H88" s="22">
        <f>H89</f>
        <v>70</v>
      </c>
    </row>
    <row r="89" spans="1:8" s="18" customFormat="1" ht="63">
      <c r="A89" s="15"/>
      <c r="B89" s="21" t="s">
        <v>165</v>
      </c>
      <c r="C89" s="16">
        <v>992</v>
      </c>
      <c r="D89" s="12" t="s">
        <v>21</v>
      </c>
      <c r="E89" s="12" t="s">
        <v>54</v>
      </c>
      <c r="F89" s="13" t="s">
        <v>199</v>
      </c>
      <c r="G89" s="13"/>
      <c r="H89" s="22">
        <f>H90</f>
        <v>70</v>
      </c>
    </row>
    <row r="90" spans="1:8" s="18" customFormat="1" ht="15.75">
      <c r="A90" s="15"/>
      <c r="B90" s="21" t="s">
        <v>57</v>
      </c>
      <c r="C90" s="16">
        <v>992</v>
      </c>
      <c r="D90" s="12" t="s">
        <v>21</v>
      </c>
      <c r="E90" s="12" t="s">
        <v>54</v>
      </c>
      <c r="F90" s="13" t="s">
        <v>199</v>
      </c>
      <c r="G90" s="13" t="s">
        <v>56</v>
      </c>
      <c r="H90" s="22">
        <v>70</v>
      </c>
    </row>
    <row r="91" spans="1:8" s="18" customFormat="1" ht="15.75">
      <c r="A91" s="15"/>
      <c r="B91" s="21" t="s">
        <v>13</v>
      </c>
      <c r="C91" s="16">
        <v>992</v>
      </c>
      <c r="D91" s="12" t="s">
        <v>33</v>
      </c>
      <c r="E91" s="12"/>
      <c r="F91" s="13"/>
      <c r="G91" s="13"/>
      <c r="H91" s="22">
        <f>H92+H109+H124+H147</f>
        <v>79056.2</v>
      </c>
    </row>
    <row r="92" spans="1:8" s="18" customFormat="1" ht="15.75">
      <c r="A92" s="15"/>
      <c r="B92" s="21" t="s">
        <v>74</v>
      </c>
      <c r="C92" s="16">
        <v>992</v>
      </c>
      <c r="D92" s="12" t="s">
        <v>33</v>
      </c>
      <c r="E92" s="12" t="s">
        <v>19</v>
      </c>
      <c r="F92" s="13"/>
      <c r="G92" s="13"/>
      <c r="H92" s="22">
        <f>H93+H100</f>
        <v>2308</v>
      </c>
    </row>
    <row r="93" spans="1:8" s="18" customFormat="1" ht="47.25">
      <c r="A93" s="15"/>
      <c r="B93" s="21" t="s">
        <v>221</v>
      </c>
      <c r="C93" s="16">
        <v>992</v>
      </c>
      <c r="D93" s="12" t="s">
        <v>33</v>
      </c>
      <c r="E93" s="12" t="s">
        <v>19</v>
      </c>
      <c r="F93" s="13" t="s">
        <v>218</v>
      </c>
      <c r="G93" s="13"/>
      <c r="H93" s="22">
        <f>H94+H97</f>
        <v>1200</v>
      </c>
    </row>
    <row r="94" spans="1:8" s="18" customFormat="1" ht="15.75" hidden="1">
      <c r="A94" s="15"/>
      <c r="B94" s="21"/>
      <c r="C94" s="16">
        <v>992</v>
      </c>
      <c r="D94" s="12" t="s">
        <v>33</v>
      </c>
      <c r="E94" s="12" t="s">
        <v>19</v>
      </c>
      <c r="F94" s="13" t="s">
        <v>219</v>
      </c>
      <c r="G94" s="13"/>
      <c r="H94" s="22">
        <f>H95</f>
        <v>0</v>
      </c>
    </row>
    <row r="95" spans="1:8" s="18" customFormat="1" ht="31.5" hidden="1">
      <c r="A95" s="15"/>
      <c r="B95" s="21" t="s">
        <v>139</v>
      </c>
      <c r="C95" s="16">
        <v>992</v>
      </c>
      <c r="D95" s="12" t="s">
        <v>33</v>
      </c>
      <c r="E95" s="12" t="s">
        <v>19</v>
      </c>
      <c r="F95" s="13" t="s">
        <v>217</v>
      </c>
      <c r="G95" s="13"/>
      <c r="H95" s="22">
        <f>H96</f>
        <v>0</v>
      </c>
    </row>
    <row r="96" spans="1:8" s="18" customFormat="1" ht="15.75" hidden="1">
      <c r="A96" s="15"/>
      <c r="B96" s="21" t="s">
        <v>89</v>
      </c>
      <c r="C96" s="16">
        <v>992</v>
      </c>
      <c r="D96" s="12" t="s">
        <v>33</v>
      </c>
      <c r="E96" s="12" t="s">
        <v>19</v>
      </c>
      <c r="F96" s="13" t="s">
        <v>217</v>
      </c>
      <c r="G96" s="13" t="s">
        <v>90</v>
      </c>
      <c r="H96" s="22"/>
    </row>
    <row r="97" spans="1:8" s="18" customFormat="1" ht="63">
      <c r="A97" s="15"/>
      <c r="B97" s="21" t="s">
        <v>222</v>
      </c>
      <c r="C97" s="16">
        <v>992</v>
      </c>
      <c r="D97" s="12" t="s">
        <v>33</v>
      </c>
      <c r="E97" s="12" t="s">
        <v>19</v>
      </c>
      <c r="F97" s="13" t="s">
        <v>220</v>
      </c>
      <c r="G97" s="13"/>
      <c r="H97" s="22">
        <f>H98</f>
        <v>1200</v>
      </c>
    </row>
    <row r="98" spans="1:8" s="18" customFormat="1" ht="31.5">
      <c r="A98" s="15"/>
      <c r="B98" s="21" t="s">
        <v>139</v>
      </c>
      <c r="C98" s="16">
        <v>992</v>
      </c>
      <c r="D98" s="12" t="s">
        <v>33</v>
      </c>
      <c r="E98" s="12" t="s">
        <v>19</v>
      </c>
      <c r="F98" s="13" t="s">
        <v>163</v>
      </c>
      <c r="G98" s="13"/>
      <c r="H98" s="22">
        <f>H99</f>
        <v>1200</v>
      </c>
    </row>
    <row r="99" spans="1:8" s="18" customFormat="1" ht="15.75">
      <c r="A99" s="15"/>
      <c r="B99" s="21" t="s">
        <v>89</v>
      </c>
      <c r="C99" s="16">
        <v>992</v>
      </c>
      <c r="D99" s="12" t="s">
        <v>33</v>
      </c>
      <c r="E99" s="12" t="s">
        <v>19</v>
      </c>
      <c r="F99" s="13" t="s">
        <v>163</v>
      </c>
      <c r="G99" s="13" t="s">
        <v>90</v>
      </c>
      <c r="H99" s="22">
        <v>1200</v>
      </c>
    </row>
    <row r="100" spans="1:8" s="18" customFormat="1" ht="15.75">
      <c r="A100" s="15"/>
      <c r="B100" s="21" t="s">
        <v>74</v>
      </c>
      <c r="C100" s="16">
        <v>992</v>
      </c>
      <c r="D100" s="12" t="s">
        <v>33</v>
      </c>
      <c r="E100" s="12" t="s">
        <v>19</v>
      </c>
      <c r="F100" s="13" t="s">
        <v>184</v>
      </c>
      <c r="G100" s="13"/>
      <c r="H100" s="22">
        <f>H103+H101</f>
        <v>1108</v>
      </c>
    </row>
    <row r="101" spans="1:8" s="30" customFormat="1" ht="47.25" hidden="1">
      <c r="A101" s="15"/>
      <c r="B101" s="21" t="s">
        <v>190</v>
      </c>
      <c r="C101" s="16">
        <v>992</v>
      </c>
      <c r="D101" s="12" t="s">
        <v>33</v>
      </c>
      <c r="E101" s="12" t="s">
        <v>19</v>
      </c>
      <c r="F101" s="13" t="s">
        <v>189</v>
      </c>
      <c r="G101" s="13"/>
      <c r="H101" s="22">
        <f>H102</f>
        <v>0</v>
      </c>
    </row>
    <row r="102" spans="1:8" s="30" customFormat="1" ht="15.75" hidden="1">
      <c r="A102" s="15"/>
      <c r="B102" s="21" t="s">
        <v>89</v>
      </c>
      <c r="C102" s="16">
        <v>992</v>
      </c>
      <c r="D102" s="12" t="s">
        <v>33</v>
      </c>
      <c r="E102" s="12" t="s">
        <v>19</v>
      </c>
      <c r="F102" s="13" t="s">
        <v>189</v>
      </c>
      <c r="G102" s="13" t="s">
        <v>90</v>
      </c>
      <c r="H102" s="22"/>
    </row>
    <row r="103" spans="1:8" s="18" customFormat="1" ht="15.75">
      <c r="A103" s="15"/>
      <c r="B103" s="21" t="s">
        <v>157</v>
      </c>
      <c r="C103" s="16">
        <v>992</v>
      </c>
      <c r="D103" s="12" t="s">
        <v>33</v>
      </c>
      <c r="E103" s="12" t="s">
        <v>19</v>
      </c>
      <c r="F103" s="13" t="s">
        <v>185</v>
      </c>
      <c r="G103" s="13"/>
      <c r="H103" s="22">
        <f>H104</f>
        <v>1108</v>
      </c>
    </row>
    <row r="104" spans="1:9" ht="15.75">
      <c r="A104" s="15"/>
      <c r="B104" s="21" t="s">
        <v>57</v>
      </c>
      <c r="C104" s="16">
        <v>992</v>
      </c>
      <c r="D104" s="12" t="s">
        <v>33</v>
      </c>
      <c r="E104" s="12" t="s">
        <v>19</v>
      </c>
      <c r="F104" s="13" t="s">
        <v>185</v>
      </c>
      <c r="G104" s="13" t="s">
        <v>56</v>
      </c>
      <c r="H104" s="22">
        <v>1108</v>
      </c>
      <c r="I104" s="24"/>
    </row>
    <row r="105" spans="1:8" s="18" customFormat="1" ht="31.5" hidden="1">
      <c r="A105" s="15"/>
      <c r="B105" s="21" t="s">
        <v>75</v>
      </c>
      <c r="C105" s="16">
        <v>992</v>
      </c>
      <c r="D105" s="12" t="s">
        <v>33</v>
      </c>
      <c r="E105" s="12" t="s">
        <v>19</v>
      </c>
      <c r="F105" s="13" t="s">
        <v>34</v>
      </c>
      <c r="G105" s="13"/>
      <c r="H105" s="31">
        <f>H106</f>
        <v>0</v>
      </c>
    </row>
    <row r="106" spans="1:8" s="18" customFormat="1" ht="15.75" hidden="1">
      <c r="A106" s="15"/>
      <c r="B106" s="21" t="s">
        <v>35</v>
      </c>
      <c r="C106" s="16">
        <v>992</v>
      </c>
      <c r="D106" s="12" t="s">
        <v>33</v>
      </c>
      <c r="E106" s="12" t="s">
        <v>19</v>
      </c>
      <c r="F106" s="13" t="s">
        <v>76</v>
      </c>
      <c r="G106" s="13"/>
      <c r="H106" s="31">
        <f>H107</f>
        <v>0</v>
      </c>
    </row>
    <row r="107" spans="1:8" s="18" customFormat="1" ht="47.25" hidden="1">
      <c r="A107" s="15"/>
      <c r="B107" s="21" t="s">
        <v>84</v>
      </c>
      <c r="C107" s="16">
        <v>992</v>
      </c>
      <c r="D107" s="12" t="s">
        <v>33</v>
      </c>
      <c r="E107" s="12" t="s">
        <v>19</v>
      </c>
      <c r="F107" s="13" t="s">
        <v>77</v>
      </c>
      <c r="G107" s="13"/>
      <c r="H107" s="31">
        <f>H108</f>
        <v>0</v>
      </c>
    </row>
    <row r="108" spans="1:8" s="18" customFormat="1" ht="15.75" hidden="1">
      <c r="A108" s="15"/>
      <c r="B108" s="21" t="s">
        <v>83</v>
      </c>
      <c r="C108" s="16">
        <v>992</v>
      </c>
      <c r="D108" s="12" t="s">
        <v>33</v>
      </c>
      <c r="E108" s="12" t="s">
        <v>19</v>
      </c>
      <c r="F108" s="13" t="s">
        <v>77</v>
      </c>
      <c r="G108" s="13" t="s">
        <v>78</v>
      </c>
      <c r="H108" s="31"/>
    </row>
    <row r="109" spans="1:8" s="18" customFormat="1" ht="15.75">
      <c r="A109" s="15"/>
      <c r="B109" s="21" t="s">
        <v>14</v>
      </c>
      <c r="C109" s="16">
        <v>992</v>
      </c>
      <c r="D109" s="12" t="s">
        <v>33</v>
      </c>
      <c r="E109" s="12" t="s">
        <v>20</v>
      </c>
      <c r="F109" s="13"/>
      <c r="G109" s="13"/>
      <c r="H109" s="22">
        <f>H110+H115+H121</f>
        <v>11724.7</v>
      </c>
    </row>
    <row r="110" spans="1:8" s="18" customFormat="1" ht="31.5">
      <c r="A110" s="15"/>
      <c r="B110" s="21" t="s">
        <v>75</v>
      </c>
      <c r="C110" s="16">
        <v>992</v>
      </c>
      <c r="D110" s="12" t="s">
        <v>33</v>
      </c>
      <c r="E110" s="12" t="s">
        <v>20</v>
      </c>
      <c r="F110" s="13" t="s">
        <v>34</v>
      </c>
      <c r="G110" s="13"/>
      <c r="H110" s="22">
        <f>H111</f>
        <v>11724.7</v>
      </c>
    </row>
    <row r="111" spans="1:8" s="18" customFormat="1" ht="78" customHeight="1">
      <c r="A111" s="15"/>
      <c r="B111" s="21" t="s">
        <v>79</v>
      </c>
      <c r="C111" s="16">
        <v>992</v>
      </c>
      <c r="D111" s="12" t="s">
        <v>33</v>
      </c>
      <c r="E111" s="12" t="s">
        <v>20</v>
      </c>
      <c r="F111" s="13" t="s">
        <v>81</v>
      </c>
      <c r="G111" s="13"/>
      <c r="H111" s="22">
        <f>H112</f>
        <v>11724.7</v>
      </c>
    </row>
    <row r="112" spans="1:8" s="18" customFormat="1" ht="45.75" customHeight="1">
      <c r="A112" s="15"/>
      <c r="B112" s="21" t="s">
        <v>80</v>
      </c>
      <c r="C112" s="16">
        <v>992</v>
      </c>
      <c r="D112" s="12" t="s">
        <v>33</v>
      </c>
      <c r="E112" s="12" t="s">
        <v>20</v>
      </c>
      <c r="F112" s="13" t="s">
        <v>82</v>
      </c>
      <c r="G112" s="13"/>
      <c r="H112" s="22">
        <f>H113+H114</f>
        <v>11724.7</v>
      </c>
    </row>
    <row r="113" spans="1:8" s="18" customFormat="1" ht="17.25" customHeight="1">
      <c r="A113" s="15"/>
      <c r="B113" s="21" t="s">
        <v>83</v>
      </c>
      <c r="C113" s="16">
        <v>992</v>
      </c>
      <c r="D113" s="12" t="s">
        <v>33</v>
      </c>
      <c r="E113" s="12" t="s">
        <v>20</v>
      </c>
      <c r="F113" s="13" t="s">
        <v>82</v>
      </c>
      <c r="G113" s="13" t="s">
        <v>78</v>
      </c>
      <c r="H113" s="22">
        <f>9124.7+600+2000</f>
        <v>11724.7</v>
      </c>
    </row>
    <row r="114" spans="1:8" s="18" customFormat="1" ht="31.5" customHeight="1" hidden="1">
      <c r="A114" s="15"/>
      <c r="B114" s="21" t="s">
        <v>147</v>
      </c>
      <c r="C114" s="16">
        <v>992</v>
      </c>
      <c r="D114" s="12" t="s">
        <v>33</v>
      </c>
      <c r="E114" s="12" t="s">
        <v>20</v>
      </c>
      <c r="F114" s="13" t="s">
        <v>82</v>
      </c>
      <c r="G114" s="13" t="s">
        <v>146</v>
      </c>
      <c r="H114" s="31"/>
    </row>
    <row r="115" spans="1:8" s="18" customFormat="1" ht="17.25" customHeight="1" hidden="1">
      <c r="A115" s="15"/>
      <c r="B115" s="21" t="s">
        <v>14</v>
      </c>
      <c r="C115" s="16">
        <v>992</v>
      </c>
      <c r="D115" s="12" t="s">
        <v>33</v>
      </c>
      <c r="E115" s="12" t="s">
        <v>20</v>
      </c>
      <c r="F115" s="13" t="s">
        <v>186</v>
      </c>
      <c r="G115" s="13"/>
      <c r="H115" s="31">
        <f>H118+H116</f>
        <v>0</v>
      </c>
    </row>
    <row r="116" spans="1:8" s="18" customFormat="1" ht="65.25" customHeight="1" hidden="1">
      <c r="A116" s="15"/>
      <c r="B116" s="21" t="s">
        <v>158</v>
      </c>
      <c r="C116" s="16">
        <v>992</v>
      </c>
      <c r="D116" s="12" t="s">
        <v>33</v>
      </c>
      <c r="E116" s="12" t="s">
        <v>20</v>
      </c>
      <c r="F116" s="13" t="s">
        <v>156</v>
      </c>
      <c r="G116" s="13"/>
      <c r="H116" s="31">
        <f>H117</f>
        <v>0</v>
      </c>
    </row>
    <row r="117" spans="1:8" s="18" customFormat="1" ht="17.25" customHeight="1" hidden="1">
      <c r="A117" s="15"/>
      <c r="B117" s="21" t="s">
        <v>89</v>
      </c>
      <c r="C117" s="16">
        <v>992</v>
      </c>
      <c r="D117" s="12" t="s">
        <v>33</v>
      </c>
      <c r="E117" s="12" t="s">
        <v>20</v>
      </c>
      <c r="F117" s="13" t="s">
        <v>156</v>
      </c>
      <c r="G117" s="13" t="s">
        <v>90</v>
      </c>
      <c r="H117" s="31">
        <v>0</v>
      </c>
    </row>
    <row r="118" spans="1:8" s="18" customFormat="1" ht="17.25" customHeight="1" hidden="1">
      <c r="A118" s="15"/>
      <c r="B118" s="21" t="s">
        <v>123</v>
      </c>
      <c r="C118" s="16">
        <v>992</v>
      </c>
      <c r="D118" s="12" t="s">
        <v>33</v>
      </c>
      <c r="E118" s="12" t="s">
        <v>20</v>
      </c>
      <c r="F118" s="13" t="s">
        <v>187</v>
      </c>
      <c r="G118" s="13"/>
      <c r="H118" s="31">
        <f>H120+H119</f>
        <v>0</v>
      </c>
    </row>
    <row r="119" spans="1:8" s="18" customFormat="1" ht="17.25" customHeight="1" hidden="1">
      <c r="A119" s="15"/>
      <c r="B119" s="21" t="s">
        <v>83</v>
      </c>
      <c r="C119" s="16">
        <v>992</v>
      </c>
      <c r="D119" s="12" t="s">
        <v>33</v>
      </c>
      <c r="E119" s="12" t="s">
        <v>20</v>
      </c>
      <c r="F119" s="13" t="s">
        <v>122</v>
      </c>
      <c r="G119" s="13" t="s">
        <v>78</v>
      </c>
      <c r="H119" s="31"/>
    </row>
    <row r="120" spans="1:8" s="18" customFormat="1" ht="17.25" customHeight="1" hidden="1">
      <c r="A120" s="15"/>
      <c r="B120" s="21" t="s">
        <v>57</v>
      </c>
      <c r="C120" s="16">
        <v>992</v>
      </c>
      <c r="D120" s="12" t="s">
        <v>33</v>
      </c>
      <c r="E120" s="12" t="s">
        <v>20</v>
      </c>
      <c r="F120" s="13" t="s">
        <v>187</v>
      </c>
      <c r="G120" s="13" t="s">
        <v>56</v>
      </c>
      <c r="H120" s="31"/>
    </row>
    <row r="121" spans="1:8" s="18" customFormat="1" ht="17.25" customHeight="1" hidden="1">
      <c r="A121" s="15"/>
      <c r="B121" s="21" t="s">
        <v>143</v>
      </c>
      <c r="C121" s="16">
        <v>992</v>
      </c>
      <c r="D121" s="12" t="s">
        <v>33</v>
      </c>
      <c r="E121" s="12" t="s">
        <v>20</v>
      </c>
      <c r="F121" s="13" t="s">
        <v>140</v>
      </c>
      <c r="G121" s="13"/>
      <c r="H121" s="31">
        <f>H122</f>
        <v>0</v>
      </c>
    </row>
    <row r="122" spans="1:8" s="18" customFormat="1" ht="35.25" customHeight="1" hidden="1">
      <c r="A122" s="15"/>
      <c r="B122" s="21" t="s">
        <v>162</v>
      </c>
      <c r="C122" s="16">
        <v>992</v>
      </c>
      <c r="D122" s="12" t="s">
        <v>33</v>
      </c>
      <c r="E122" s="12" t="s">
        <v>20</v>
      </c>
      <c r="F122" s="13" t="s">
        <v>161</v>
      </c>
      <c r="G122" s="13"/>
      <c r="H122" s="31">
        <f>H123</f>
        <v>0</v>
      </c>
    </row>
    <row r="123" spans="1:8" s="18" customFormat="1" ht="33.75" customHeight="1" hidden="1">
      <c r="A123" s="15"/>
      <c r="B123" s="21" t="s">
        <v>147</v>
      </c>
      <c r="C123" s="16">
        <v>992</v>
      </c>
      <c r="D123" s="12" t="s">
        <v>33</v>
      </c>
      <c r="E123" s="12" t="s">
        <v>20</v>
      </c>
      <c r="F123" s="13" t="s">
        <v>161</v>
      </c>
      <c r="G123" s="13" t="s">
        <v>146</v>
      </c>
      <c r="H123" s="31"/>
    </row>
    <row r="124" spans="1:8" s="18" customFormat="1" ht="17.25" customHeight="1">
      <c r="A124" s="15"/>
      <c r="B124" s="21" t="s">
        <v>85</v>
      </c>
      <c r="C124" s="16">
        <v>992</v>
      </c>
      <c r="D124" s="12" t="s">
        <v>33</v>
      </c>
      <c r="E124" s="12" t="s">
        <v>24</v>
      </c>
      <c r="F124" s="13"/>
      <c r="G124" s="13"/>
      <c r="H124" s="22">
        <f>H125+H134+H129+H151</f>
        <v>65023.5</v>
      </c>
    </row>
    <row r="125" spans="1:8" s="18" customFormat="1" ht="31.5" hidden="1">
      <c r="A125" s="15"/>
      <c r="B125" s="21" t="s">
        <v>75</v>
      </c>
      <c r="C125" s="16">
        <v>992</v>
      </c>
      <c r="D125" s="12" t="s">
        <v>33</v>
      </c>
      <c r="E125" s="12" t="s">
        <v>24</v>
      </c>
      <c r="F125" s="13" t="s">
        <v>34</v>
      </c>
      <c r="G125" s="13"/>
      <c r="H125" s="22">
        <f>H126</f>
        <v>0</v>
      </c>
    </row>
    <row r="126" spans="1:8" s="18" customFormat="1" ht="79.5" customHeight="1" hidden="1">
      <c r="A126" s="15"/>
      <c r="B126" s="21" t="s">
        <v>79</v>
      </c>
      <c r="C126" s="16">
        <v>992</v>
      </c>
      <c r="D126" s="12" t="s">
        <v>33</v>
      </c>
      <c r="E126" s="12" t="s">
        <v>24</v>
      </c>
      <c r="F126" s="13" t="s">
        <v>81</v>
      </c>
      <c r="G126" s="13"/>
      <c r="H126" s="22">
        <f>H127</f>
        <v>0</v>
      </c>
    </row>
    <row r="127" spans="1:8" s="18" customFormat="1" ht="50.25" customHeight="1" hidden="1">
      <c r="A127" s="15"/>
      <c r="B127" s="21" t="s">
        <v>80</v>
      </c>
      <c r="C127" s="16">
        <v>992</v>
      </c>
      <c r="D127" s="12" t="s">
        <v>33</v>
      </c>
      <c r="E127" s="12" t="s">
        <v>24</v>
      </c>
      <c r="F127" s="13" t="s">
        <v>82</v>
      </c>
      <c r="G127" s="13"/>
      <c r="H127" s="22">
        <f>H128</f>
        <v>0</v>
      </c>
    </row>
    <row r="128" spans="1:8" s="18" customFormat="1" ht="17.25" customHeight="1" hidden="1">
      <c r="A128" s="15"/>
      <c r="B128" s="21" t="s">
        <v>83</v>
      </c>
      <c r="C128" s="16">
        <v>992</v>
      </c>
      <c r="D128" s="12" t="s">
        <v>33</v>
      </c>
      <c r="E128" s="12" t="s">
        <v>24</v>
      </c>
      <c r="F128" s="13" t="s">
        <v>82</v>
      </c>
      <c r="G128" s="13" t="s">
        <v>78</v>
      </c>
      <c r="H128" s="22"/>
    </row>
    <row r="129" spans="1:8" s="18" customFormat="1" ht="17.25" customHeight="1" hidden="1">
      <c r="A129" s="15"/>
      <c r="B129" s="21" t="s">
        <v>143</v>
      </c>
      <c r="C129" s="16">
        <v>992</v>
      </c>
      <c r="D129" s="12" t="s">
        <v>33</v>
      </c>
      <c r="E129" s="12" t="s">
        <v>24</v>
      </c>
      <c r="F129" s="13" t="s">
        <v>140</v>
      </c>
      <c r="G129" s="13"/>
      <c r="H129" s="22">
        <f>H130+H132</f>
        <v>0</v>
      </c>
    </row>
    <row r="130" spans="1:8" s="18" customFormat="1" ht="50.25" customHeight="1" hidden="1">
      <c r="A130" s="15"/>
      <c r="B130" s="21" t="s">
        <v>164</v>
      </c>
      <c r="C130" s="16">
        <v>992</v>
      </c>
      <c r="D130" s="12" t="s">
        <v>33</v>
      </c>
      <c r="E130" s="12" t="s">
        <v>24</v>
      </c>
      <c r="F130" s="13" t="s">
        <v>141</v>
      </c>
      <c r="G130" s="13"/>
      <c r="H130" s="22">
        <f>H131</f>
        <v>0</v>
      </c>
    </row>
    <row r="131" spans="1:9" s="18" customFormat="1" ht="17.25" customHeight="1" hidden="1">
      <c r="A131" s="15"/>
      <c r="B131" s="21" t="s">
        <v>57</v>
      </c>
      <c r="C131" s="16">
        <v>992</v>
      </c>
      <c r="D131" s="12" t="s">
        <v>33</v>
      </c>
      <c r="E131" s="12" t="s">
        <v>24</v>
      </c>
      <c r="F131" s="13" t="s">
        <v>141</v>
      </c>
      <c r="G131" s="13" t="s">
        <v>56</v>
      </c>
      <c r="H131" s="22">
        <f>7.7+2003.5-2011.2</f>
        <v>0</v>
      </c>
      <c r="I131" s="18">
        <v>-2011.2</v>
      </c>
    </row>
    <row r="132" spans="1:8" s="18" customFormat="1" ht="45.75" customHeight="1" hidden="1">
      <c r="A132" s="15"/>
      <c r="B132" s="21" t="s">
        <v>144</v>
      </c>
      <c r="C132" s="16">
        <v>992</v>
      </c>
      <c r="D132" s="12" t="s">
        <v>33</v>
      </c>
      <c r="E132" s="12" t="s">
        <v>24</v>
      </c>
      <c r="F132" s="13" t="s">
        <v>142</v>
      </c>
      <c r="G132" s="13"/>
      <c r="H132" s="22">
        <f>H133</f>
        <v>0</v>
      </c>
    </row>
    <row r="133" spans="1:8" s="18" customFormat="1" ht="17.25" customHeight="1" hidden="1">
      <c r="A133" s="15"/>
      <c r="B133" s="21" t="s">
        <v>83</v>
      </c>
      <c r="C133" s="16">
        <v>992</v>
      </c>
      <c r="D133" s="12" t="s">
        <v>33</v>
      </c>
      <c r="E133" s="12" t="s">
        <v>24</v>
      </c>
      <c r="F133" s="13" t="s">
        <v>142</v>
      </c>
      <c r="G133" s="13" t="s">
        <v>78</v>
      </c>
      <c r="H133" s="22"/>
    </row>
    <row r="134" spans="1:8" s="18" customFormat="1" ht="17.25" customHeight="1">
      <c r="A134" s="15"/>
      <c r="B134" s="21" t="s">
        <v>85</v>
      </c>
      <c r="C134" s="16">
        <v>992</v>
      </c>
      <c r="D134" s="12" t="s">
        <v>33</v>
      </c>
      <c r="E134" s="12" t="s">
        <v>24</v>
      </c>
      <c r="F134" s="13" t="s">
        <v>86</v>
      </c>
      <c r="G134" s="13"/>
      <c r="H134" s="22">
        <f>H135+H138+H140+H142+H144</f>
        <v>65023.5</v>
      </c>
    </row>
    <row r="135" spans="1:8" s="18" customFormat="1" ht="15.75">
      <c r="A135" s="15"/>
      <c r="B135" s="21" t="s">
        <v>88</v>
      </c>
      <c r="C135" s="16">
        <v>992</v>
      </c>
      <c r="D135" s="12" t="s">
        <v>33</v>
      </c>
      <c r="E135" s="12" t="s">
        <v>24</v>
      </c>
      <c r="F135" s="13" t="s">
        <v>87</v>
      </c>
      <c r="G135" s="13"/>
      <c r="H135" s="22">
        <f>H136+H137</f>
        <v>7020.7</v>
      </c>
    </row>
    <row r="136" spans="1:8" s="18" customFormat="1" ht="15.75">
      <c r="A136" s="15"/>
      <c r="B136" s="21" t="s">
        <v>57</v>
      </c>
      <c r="C136" s="16">
        <v>992</v>
      </c>
      <c r="D136" s="12" t="s">
        <v>33</v>
      </c>
      <c r="E136" s="12" t="s">
        <v>24</v>
      </c>
      <c r="F136" s="13" t="s">
        <v>87</v>
      </c>
      <c r="G136" s="13" t="s">
        <v>56</v>
      </c>
      <c r="H136" s="22">
        <v>7020.7</v>
      </c>
    </row>
    <row r="137" spans="1:8" s="18" customFormat="1" ht="15.75" hidden="1">
      <c r="A137" s="15"/>
      <c r="B137" s="21" t="s">
        <v>83</v>
      </c>
      <c r="C137" s="16">
        <v>992</v>
      </c>
      <c r="D137" s="12" t="s">
        <v>33</v>
      </c>
      <c r="E137" s="12" t="s">
        <v>24</v>
      </c>
      <c r="F137" s="13" t="s">
        <v>87</v>
      </c>
      <c r="G137" s="13" t="s">
        <v>78</v>
      </c>
      <c r="H137" s="31"/>
    </row>
    <row r="138" spans="1:8" s="18" customFormat="1" ht="47.25">
      <c r="A138" s="15"/>
      <c r="B138" s="21" t="s">
        <v>92</v>
      </c>
      <c r="C138" s="16">
        <v>992</v>
      </c>
      <c r="D138" s="12" t="s">
        <v>33</v>
      </c>
      <c r="E138" s="12" t="s">
        <v>24</v>
      </c>
      <c r="F138" s="13" t="s">
        <v>91</v>
      </c>
      <c r="G138" s="13"/>
      <c r="H138" s="22">
        <f>H139</f>
        <v>34273.1</v>
      </c>
    </row>
    <row r="139" spans="1:8" s="18" customFormat="1" ht="15.75">
      <c r="A139" s="15"/>
      <c r="B139" s="21" t="s">
        <v>57</v>
      </c>
      <c r="C139" s="16">
        <v>992</v>
      </c>
      <c r="D139" s="12" t="s">
        <v>33</v>
      </c>
      <c r="E139" s="12" t="s">
        <v>24</v>
      </c>
      <c r="F139" s="13" t="s">
        <v>91</v>
      </c>
      <c r="G139" s="13" t="s">
        <v>56</v>
      </c>
      <c r="H139" s="22">
        <f>1694.8+440.8+349.6+556.8+50.5+322.4+3122.3+3057.1+1498.4+10448.3+4216.6+1200+1161.8+519.4+4000+1500+89.1+45.2</f>
        <v>34273.1</v>
      </c>
    </row>
    <row r="140" spans="1:8" s="18" customFormat="1" ht="15.75">
      <c r="A140" s="15"/>
      <c r="B140" s="21" t="s">
        <v>94</v>
      </c>
      <c r="C140" s="16">
        <v>992</v>
      </c>
      <c r="D140" s="12" t="s">
        <v>33</v>
      </c>
      <c r="E140" s="12" t="s">
        <v>24</v>
      </c>
      <c r="F140" s="13" t="s">
        <v>93</v>
      </c>
      <c r="G140" s="13"/>
      <c r="H140" s="22">
        <f>H141</f>
        <v>6678.700000000001</v>
      </c>
    </row>
    <row r="141" spans="1:8" s="18" customFormat="1" ht="15.75">
      <c r="A141" s="15"/>
      <c r="B141" s="21" t="s">
        <v>57</v>
      </c>
      <c r="C141" s="16">
        <v>992</v>
      </c>
      <c r="D141" s="12" t="s">
        <v>33</v>
      </c>
      <c r="E141" s="12" t="s">
        <v>24</v>
      </c>
      <c r="F141" s="13" t="s">
        <v>93</v>
      </c>
      <c r="G141" s="13" t="s">
        <v>56</v>
      </c>
      <c r="H141" s="22">
        <f>5330.3+1201.3+147.1</f>
        <v>6678.700000000001</v>
      </c>
    </row>
    <row r="142" spans="1:8" s="18" customFormat="1" ht="15.75" hidden="1">
      <c r="A142" s="15"/>
      <c r="B142" s="21" t="s">
        <v>96</v>
      </c>
      <c r="C142" s="16">
        <v>992</v>
      </c>
      <c r="D142" s="12" t="s">
        <v>33</v>
      </c>
      <c r="E142" s="12" t="s">
        <v>24</v>
      </c>
      <c r="F142" s="13" t="s">
        <v>95</v>
      </c>
      <c r="G142" s="13"/>
      <c r="H142" s="31">
        <f>H143</f>
        <v>0</v>
      </c>
    </row>
    <row r="143" spans="1:8" s="18" customFormat="1" ht="15.75" hidden="1">
      <c r="A143" s="15"/>
      <c r="B143" s="21" t="s">
        <v>57</v>
      </c>
      <c r="C143" s="16">
        <v>992</v>
      </c>
      <c r="D143" s="12" t="s">
        <v>33</v>
      </c>
      <c r="E143" s="12" t="s">
        <v>24</v>
      </c>
      <c r="F143" s="13" t="s">
        <v>95</v>
      </c>
      <c r="G143" s="13" t="s">
        <v>56</v>
      </c>
      <c r="H143" s="31">
        <f>1172-1172</f>
        <v>0</v>
      </c>
    </row>
    <row r="144" spans="1:8" s="18" customFormat="1" ht="31.5">
      <c r="A144" s="15"/>
      <c r="B144" s="21" t="s">
        <v>98</v>
      </c>
      <c r="C144" s="16">
        <v>992</v>
      </c>
      <c r="D144" s="12" t="s">
        <v>33</v>
      </c>
      <c r="E144" s="12" t="s">
        <v>24</v>
      </c>
      <c r="F144" s="13" t="s">
        <v>97</v>
      </c>
      <c r="G144" s="13"/>
      <c r="H144" s="22">
        <f>H145+H146</f>
        <v>17051</v>
      </c>
    </row>
    <row r="145" spans="1:8" s="18" customFormat="1" ht="15.75" hidden="1">
      <c r="A145" s="15"/>
      <c r="B145" s="21" t="s">
        <v>89</v>
      </c>
      <c r="C145" s="16">
        <v>992</v>
      </c>
      <c r="D145" s="12" t="s">
        <v>33</v>
      </c>
      <c r="E145" s="12" t="s">
        <v>24</v>
      </c>
      <c r="F145" s="13" t="s">
        <v>97</v>
      </c>
      <c r="G145" s="13" t="s">
        <v>90</v>
      </c>
      <c r="H145" s="31"/>
    </row>
    <row r="146" spans="1:8" s="18" customFormat="1" ht="15.75">
      <c r="A146" s="15"/>
      <c r="B146" s="21" t="s">
        <v>57</v>
      </c>
      <c r="C146" s="16">
        <v>992</v>
      </c>
      <c r="D146" s="12" t="s">
        <v>33</v>
      </c>
      <c r="E146" s="12" t="s">
        <v>24</v>
      </c>
      <c r="F146" s="13" t="s">
        <v>97</v>
      </c>
      <c r="G146" s="13" t="s">
        <v>56</v>
      </c>
      <c r="H146" s="22">
        <f>2455.3+1555.5+1635.4+700.9+1472+2127+3130.6+450.8+1292.9+477.3+645.3+392.6+83+134+498.4</f>
        <v>17051</v>
      </c>
    </row>
    <row r="147" spans="1:8" s="18" customFormat="1" ht="31.5" hidden="1">
      <c r="A147" s="15"/>
      <c r="B147" s="21" t="s">
        <v>169</v>
      </c>
      <c r="C147" s="16">
        <v>992</v>
      </c>
      <c r="D147" s="12" t="s">
        <v>33</v>
      </c>
      <c r="E147" s="12" t="s">
        <v>33</v>
      </c>
      <c r="F147" s="13"/>
      <c r="G147" s="13"/>
      <c r="H147" s="31">
        <f>H148</f>
        <v>0</v>
      </c>
    </row>
    <row r="148" spans="1:8" s="18" customFormat="1" ht="47.25" hidden="1">
      <c r="A148" s="15"/>
      <c r="B148" s="21" t="s">
        <v>167</v>
      </c>
      <c r="C148" s="16">
        <v>992</v>
      </c>
      <c r="D148" s="12" t="s">
        <v>33</v>
      </c>
      <c r="E148" s="12" t="s">
        <v>33</v>
      </c>
      <c r="F148" s="13" t="s">
        <v>166</v>
      </c>
      <c r="G148" s="13"/>
      <c r="H148" s="31">
        <f>H149</f>
        <v>0</v>
      </c>
    </row>
    <row r="149" spans="1:8" s="18" customFormat="1" ht="19.5" customHeight="1" hidden="1">
      <c r="A149" s="15"/>
      <c r="B149" s="21" t="s">
        <v>170</v>
      </c>
      <c r="C149" s="16">
        <v>992</v>
      </c>
      <c r="D149" s="12" t="s">
        <v>33</v>
      </c>
      <c r="E149" s="12" t="s">
        <v>33</v>
      </c>
      <c r="F149" s="13" t="s">
        <v>171</v>
      </c>
      <c r="G149" s="13"/>
      <c r="H149" s="31">
        <f>H150</f>
        <v>0</v>
      </c>
    </row>
    <row r="150" spans="1:8" s="18" customFormat="1" ht="47.25" hidden="1">
      <c r="A150" s="15"/>
      <c r="B150" s="21" t="s">
        <v>172</v>
      </c>
      <c r="C150" s="16">
        <v>992</v>
      </c>
      <c r="D150" s="12" t="s">
        <v>33</v>
      </c>
      <c r="E150" s="12" t="s">
        <v>33</v>
      </c>
      <c r="F150" s="13" t="s">
        <v>171</v>
      </c>
      <c r="G150" s="13" t="s">
        <v>173</v>
      </c>
      <c r="H150" s="31"/>
    </row>
    <row r="151" spans="1:8" s="18" customFormat="1" ht="15.75" hidden="1">
      <c r="A151" s="15"/>
      <c r="B151" s="21" t="s">
        <v>213</v>
      </c>
      <c r="C151" s="16">
        <v>992</v>
      </c>
      <c r="D151" s="12" t="s">
        <v>33</v>
      </c>
      <c r="E151" s="12" t="s">
        <v>24</v>
      </c>
      <c r="F151" s="13" t="s">
        <v>211</v>
      </c>
      <c r="G151" s="13"/>
      <c r="H151" s="31">
        <f>H152</f>
        <v>0</v>
      </c>
    </row>
    <row r="152" spans="1:8" s="18" customFormat="1" ht="47.25" hidden="1">
      <c r="A152" s="15"/>
      <c r="B152" s="21" t="s">
        <v>214</v>
      </c>
      <c r="C152" s="16">
        <v>992</v>
      </c>
      <c r="D152" s="12" t="s">
        <v>33</v>
      </c>
      <c r="E152" s="12" t="s">
        <v>24</v>
      </c>
      <c r="F152" s="13" t="s">
        <v>212</v>
      </c>
      <c r="G152" s="13"/>
      <c r="H152" s="31">
        <f>H153</f>
        <v>0</v>
      </c>
    </row>
    <row r="153" spans="1:8" s="18" customFormat="1" ht="15.75" hidden="1">
      <c r="A153" s="15"/>
      <c r="B153" s="21" t="s">
        <v>57</v>
      </c>
      <c r="C153" s="16">
        <v>992</v>
      </c>
      <c r="D153" s="12" t="s">
        <v>33</v>
      </c>
      <c r="E153" s="12" t="s">
        <v>24</v>
      </c>
      <c r="F153" s="13" t="s">
        <v>212</v>
      </c>
      <c r="G153" s="13" t="s">
        <v>56</v>
      </c>
      <c r="H153" s="31"/>
    </row>
    <row r="154" spans="1:8" s="18" customFormat="1" ht="15.75">
      <c r="A154" s="15"/>
      <c r="B154" s="21" t="s">
        <v>15</v>
      </c>
      <c r="C154" s="16">
        <v>992</v>
      </c>
      <c r="D154" s="12" t="s">
        <v>36</v>
      </c>
      <c r="E154" s="12"/>
      <c r="F154" s="13"/>
      <c r="G154" s="13"/>
      <c r="H154" s="22">
        <f>H155</f>
        <v>546</v>
      </c>
    </row>
    <row r="155" spans="1:8" s="18" customFormat="1" ht="15.75">
      <c r="A155" s="15"/>
      <c r="B155" s="21" t="s">
        <v>16</v>
      </c>
      <c r="C155" s="16">
        <v>992</v>
      </c>
      <c r="D155" s="12" t="s">
        <v>36</v>
      </c>
      <c r="E155" s="12" t="s">
        <v>36</v>
      </c>
      <c r="F155" s="13"/>
      <c r="G155" s="13"/>
      <c r="H155" s="22">
        <f>H160+H156</f>
        <v>546</v>
      </c>
    </row>
    <row r="156" spans="1:8" s="18" customFormat="1" ht="31.5" hidden="1">
      <c r="A156" s="15"/>
      <c r="B156" s="21" t="s">
        <v>75</v>
      </c>
      <c r="C156" s="16">
        <v>992</v>
      </c>
      <c r="D156" s="12" t="s">
        <v>36</v>
      </c>
      <c r="E156" s="12" t="s">
        <v>36</v>
      </c>
      <c r="F156" s="13" t="s">
        <v>34</v>
      </c>
      <c r="G156" s="13"/>
      <c r="H156" s="22">
        <f>H157</f>
        <v>0</v>
      </c>
    </row>
    <row r="157" spans="1:8" s="18" customFormat="1" ht="78.75" hidden="1">
      <c r="A157" s="15"/>
      <c r="B157" s="21" t="s">
        <v>79</v>
      </c>
      <c r="C157" s="16">
        <v>992</v>
      </c>
      <c r="D157" s="12" t="s">
        <v>36</v>
      </c>
      <c r="E157" s="12" t="s">
        <v>36</v>
      </c>
      <c r="F157" s="13" t="s">
        <v>81</v>
      </c>
      <c r="G157" s="13"/>
      <c r="H157" s="22">
        <f>H158</f>
        <v>0</v>
      </c>
    </row>
    <row r="158" spans="1:8" s="18" customFormat="1" ht="47.25" hidden="1">
      <c r="A158" s="15"/>
      <c r="B158" s="21" t="s">
        <v>80</v>
      </c>
      <c r="C158" s="16">
        <v>992</v>
      </c>
      <c r="D158" s="12" t="s">
        <v>36</v>
      </c>
      <c r="E158" s="12" t="s">
        <v>36</v>
      </c>
      <c r="F158" s="13" t="s">
        <v>82</v>
      </c>
      <c r="G158" s="13"/>
      <c r="H158" s="22">
        <f>H159</f>
        <v>0</v>
      </c>
    </row>
    <row r="159" spans="1:8" s="18" customFormat="1" ht="15.75" hidden="1">
      <c r="A159" s="15"/>
      <c r="B159" s="21" t="s">
        <v>83</v>
      </c>
      <c r="C159" s="16">
        <v>992</v>
      </c>
      <c r="D159" s="12" t="s">
        <v>36</v>
      </c>
      <c r="E159" s="12" t="s">
        <v>36</v>
      </c>
      <c r="F159" s="13" t="s">
        <v>82</v>
      </c>
      <c r="G159" s="13" t="s">
        <v>78</v>
      </c>
      <c r="H159" s="22"/>
    </row>
    <row r="160" spans="1:8" s="18" customFormat="1" ht="15.75">
      <c r="A160" s="15"/>
      <c r="B160" s="21" t="s">
        <v>37</v>
      </c>
      <c r="C160" s="16">
        <v>992</v>
      </c>
      <c r="D160" s="12" t="s">
        <v>36</v>
      </c>
      <c r="E160" s="12" t="s">
        <v>36</v>
      </c>
      <c r="F160" s="12" t="s">
        <v>38</v>
      </c>
      <c r="G160" s="13"/>
      <c r="H160" s="22">
        <f>H161</f>
        <v>546</v>
      </c>
    </row>
    <row r="161" spans="1:8" s="18" customFormat="1" ht="15.75">
      <c r="A161" s="15"/>
      <c r="B161" s="16" t="s">
        <v>39</v>
      </c>
      <c r="C161" s="16">
        <v>992</v>
      </c>
      <c r="D161" s="12" t="s">
        <v>36</v>
      </c>
      <c r="E161" s="12" t="s">
        <v>36</v>
      </c>
      <c r="F161" s="12" t="s">
        <v>99</v>
      </c>
      <c r="G161" s="12"/>
      <c r="H161" s="17">
        <f>H162+H163</f>
        <v>546</v>
      </c>
    </row>
    <row r="162" spans="1:8" s="18" customFormat="1" ht="18" customHeight="1">
      <c r="A162" s="15"/>
      <c r="B162" s="21" t="s">
        <v>234</v>
      </c>
      <c r="C162" s="16">
        <v>992</v>
      </c>
      <c r="D162" s="12" t="s">
        <v>36</v>
      </c>
      <c r="E162" s="12" t="s">
        <v>36</v>
      </c>
      <c r="F162" s="13" t="s">
        <v>99</v>
      </c>
      <c r="G162" s="13" t="s">
        <v>51</v>
      </c>
      <c r="H162" s="22">
        <v>546</v>
      </c>
    </row>
    <row r="163" spans="1:8" s="18" customFormat="1" ht="15.75" hidden="1">
      <c r="A163" s="15"/>
      <c r="B163" s="21" t="s">
        <v>101</v>
      </c>
      <c r="C163" s="16">
        <v>992</v>
      </c>
      <c r="D163" s="12" t="s">
        <v>36</v>
      </c>
      <c r="E163" s="12" t="s">
        <v>36</v>
      </c>
      <c r="F163" s="13" t="s">
        <v>99</v>
      </c>
      <c r="G163" s="13" t="s">
        <v>100</v>
      </c>
      <c r="H163" s="31"/>
    </row>
    <row r="164" spans="1:8" s="18" customFormat="1" ht="15" customHeight="1">
      <c r="A164" s="15"/>
      <c r="B164" s="21" t="s">
        <v>235</v>
      </c>
      <c r="C164" s="16">
        <v>992</v>
      </c>
      <c r="D164" s="12" t="s">
        <v>40</v>
      </c>
      <c r="E164" s="12"/>
      <c r="F164" s="13"/>
      <c r="G164" s="13"/>
      <c r="H164" s="22">
        <f>H165</f>
        <v>10634.8</v>
      </c>
    </row>
    <row r="165" spans="1:8" s="18" customFormat="1" ht="15.75">
      <c r="A165" s="15"/>
      <c r="B165" s="21" t="s">
        <v>17</v>
      </c>
      <c r="C165" s="16">
        <v>992</v>
      </c>
      <c r="D165" s="12" t="s">
        <v>40</v>
      </c>
      <c r="E165" s="12" t="s">
        <v>19</v>
      </c>
      <c r="F165" s="13"/>
      <c r="G165" s="13"/>
      <c r="H165" s="22">
        <f>H166+H170+H174+H178</f>
        <v>10634.8</v>
      </c>
    </row>
    <row r="166" spans="1:8" s="18" customFormat="1" ht="31.5">
      <c r="A166" s="15"/>
      <c r="B166" s="21" t="s">
        <v>103</v>
      </c>
      <c r="C166" s="16">
        <v>992</v>
      </c>
      <c r="D166" s="12" t="s">
        <v>40</v>
      </c>
      <c r="E166" s="12" t="s">
        <v>19</v>
      </c>
      <c r="F166" s="13" t="s">
        <v>102</v>
      </c>
      <c r="G166" s="13"/>
      <c r="H166" s="22">
        <f>H167</f>
        <v>7129.900000000001</v>
      </c>
    </row>
    <row r="167" spans="1:8" s="18" customFormat="1" ht="32.25" customHeight="1">
      <c r="A167" s="15"/>
      <c r="B167" s="21" t="s">
        <v>105</v>
      </c>
      <c r="C167" s="16">
        <v>992</v>
      </c>
      <c r="D167" s="12" t="s">
        <v>40</v>
      </c>
      <c r="E167" s="12" t="s">
        <v>19</v>
      </c>
      <c r="F167" s="13" t="s">
        <v>104</v>
      </c>
      <c r="G167" s="13"/>
      <c r="H167" s="22">
        <f>H168</f>
        <v>7129.900000000001</v>
      </c>
    </row>
    <row r="168" spans="1:8" s="18" customFormat="1" ht="32.25" customHeight="1">
      <c r="A168" s="15"/>
      <c r="B168" s="21" t="s">
        <v>225</v>
      </c>
      <c r="C168" s="16">
        <v>992</v>
      </c>
      <c r="D168" s="12" t="s">
        <v>40</v>
      </c>
      <c r="E168" s="12" t="s">
        <v>19</v>
      </c>
      <c r="F168" s="13" t="s">
        <v>236</v>
      </c>
      <c r="G168" s="13"/>
      <c r="H168" s="22">
        <f>H169</f>
        <v>7129.900000000001</v>
      </c>
    </row>
    <row r="169" spans="1:8" s="18" customFormat="1" ht="47.25">
      <c r="A169" s="15"/>
      <c r="B169" s="21" t="s">
        <v>237</v>
      </c>
      <c r="C169" s="16">
        <v>992</v>
      </c>
      <c r="D169" s="12" t="s">
        <v>40</v>
      </c>
      <c r="E169" s="12" t="s">
        <v>19</v>
      </c>
      <c r="F169" s="13" t="s">
        <v>236</v>
      </c>
      <c r="G169" s="13" t="s">
        <v>238</v>
      </c>
      <c r="H169" s="22">
        <f>6147.3+982.6</f>
        <v>7129.900000000001</v>
      </c>
    </row>
    <row r="170" spans="1:8" s="18" customFormat="1" ht="15.75">
      <c r="A170" s="15"/>
      <c r="B170" s="21" t="s">
        <v>44</v>
      </c>
      <c r="C170" s="16">
        <v>992</v>
      </c>
      <c r="D170" s="12" t="s">
        <v>40</v>
      </c>
      <c r="E170" s="12" t="s">
        <v>19</v>
      </c>
      <c r="F170" s="13" t="s">
        <v>43</v>
      </c>
      <c r="G170" s="13"/>
      <c r="H170" s="22">
        <f>H171</f>
        <v>1953.8</v>
      </c>
    </row>
    <row r="171" spans="1:8" s="18" customFormat="1" ht="32.25" customHeight="1">
      <c r="A171" s="15"/>
      <c r="B171" s="21" t="s">
        <v>28</v>
      </c>
      <c r="C171" s="16">
        <v>992</v>
      </c>
      <c r="D171" s="12" t="s">
        <v>40</v>
      </c>
      <c r="E171" s="12" t="s">
        <v>19</v>
      </c>
      <c r="F171" s="13" t="s">
        <v>106</v>
      </c>
      <c r="G171" s="13"/>
      <c r="H171" s="22">
        <f>H172</f>
        <v>1953.8</v>
      </c>
    </row>
    <row r="172" spans="1:8" s="18" customFormat="1" ht="32.25" customHeight="1">
      <c r="A172" s="15"/>
      <c r="B172" s="21" t="s">
        <v>225</v>
      </c>
      <c r="C172" s="16">
        <v>992</v>
      </c>
      <c r="D172" s="12" t="s">
        <v>40</v>
      </c>
      <c r="E172" s="12" t="s">
        <v>19</v>
      </c>
      <c r="F172" s="13" t="s">
        <v>239</v>
      </c>
      <c r="G172" s="13"/>
      <c r="H172" s="22">
        <f>H173</f>
        <v>1953.8</v>
      </c>
    </row>
    <row r="173" spans="1:8" s="18" customFormat="1" ht="47.25">
      <c r="A173" s="15"/>
      <c r="B173" s="21" t="s">
        <v>237</v>
      </c>
      <c r="C173" s="16">
        <v>992</v>
      </c>
      <c r="D173" s="12" t="s">
        <v>40</v>
      </c>
      <c r="E173" s="12" t="s">
        <v>19</v>
      </c>
      <c r="F173" s="13" t="s">
        <v>239</v>
      </c>
      <c r="G173" s="13" t="s">
        <v>238</v>
      </c>
      <c r="H173" s="22">
        <v>1953.8</v>
      </c>
    </row>
    <row r="174" spans="1:8" s="18" customFormat="1" ht="15" customHeight="1">
      <c r="A174" s="15"/>
      <c r="B174" s="21" t="s">
        <v>109</v>
      </c>
      <c r="C174" s="16">
        <v>992</v>
      </c>
      <c r="D174" s="12" t="s">
        <v>40</v>
      </c>
      <c r="E174" s="12" t="s">
        <v>19</v>
      </c>
      <c r="F174" s="13" t="s">
        <v>107</v>
      </c>
      <c r="G174" s="13"/>
      <c r="H174" s="22">
        <f>H175</f>
        <v>285.3</v>
      </c>
    </row>
    <row r="175" spans="1:8" s="18" customFormat="1" ht="30.75" customHeight="1">
      <c r="A175" s="15"/>
      <c r="B175" s="21" t="s">
        <v>28</v>
      </c>
      <c r="C175" s="16">
        <v>992</v>
      </c>
      <c r="D175" s="12" t="s">
        <v>40</v>
      </c>
      <c r="E175" s="12" t="s">
        <v>19</v>
      </c>
      <c r="F175" s="13" t="s">
        <v>108</v>
      </c>
      <c r="G175" s="13"/>
      <c r="H175" s="22">
        <f>H176</f>
        <v>285.3</v>
      </c>
    </row>
    <row r="176" spans="1:8" s="18" customFormat="1" ht="30.75" customHeight="1">
      <c r="A176" s="15"/>
      <c r="B176" s="21" t="s">
        <v>225</v>
      </c>
      <c r="C176" s="16">
        <v>992</v>
      </c>
      <c r="D176" s="12" t="s">
        <v>40</v>
      </c>
      <c r="E176" s="12" t="s">
        <v>19</v>
      </c>
      <c r="F176" s="13" t="s">
        <v>240</v>
      </c>
      <c r="G176" s="13"/>
      <c r="H176" s="22">
        <f>H177</f>
        <v>285.3</v>
      </c>
    </row>
    <row r="177" spans="1:8" s="18" customFormat="1" ht="46.5" customHeight="1">
      <c r="A177" s="15"/>
      <c r="B177" s="21" t="s">
        <v>237</v>
      </c>
      <c r="C177" s="16">
        <v>992</v>
      </c>
      <c r="D177" s="12" t="s">
        <v>40</v>
      </c>
      <c r="E177" s="12" t="s">
        <v>19</v>
      </c>
      <c r="F177" s="13" t="s">
        <v>240</v>
      </c>
      <c r="G177" s="13" t="s">
        <v>238</v>
      </c>
      <c r="H177" s="22">
        <v>285.3</v>
      </c>
    </row>
    <row r="178" spans="1:8" s="18" customFormat="1" ht="31.5" customHeight="1">
      <c r="A178" s="15"/>
      <c r="B178" s="21" t="s">
        <v>42</v>
      </c>
      <c r="C178" s="16">
        <v>992</v>
      </c>
      <c r="D178" s="12" t="s">
        <v>40</v>
      </c>
      <c r="E178" s="12" t="s">
        <v>19</v>
      </c>
      <c r="F178" s="13" t="s">
        <v>41</v>
      </c>
      <c r="G178" s="13"/>
      <c r="H178" s="22">
        <f>H179</f>
        <v>1265.8000000000002</v>
      </c>
    </row>
    <row r="179" spans="1:8" s="18" customFormat="1" ht="31.5">
      <c r="A179" s="15"/>
      <c r="B179" s="21" t="s">
        <v>129</v>
      </c>
      <c r="C179" s="16">
        <v>992</v>
      </c>
      <c r="D179" s="12" t="s">
        <v>40</v>
      </c>
      <c r="E179" s="12" t="s">
        <v>19</v>
      </c>
      <c r="F179" s="13" t="s">
        <v>130</v>
      </c>
      <c r="G179" s="13"/>
      <c r="H179" s="22">
        <f>H180</f>
        <v>1265.8000000000002</v>
      </c>
    </row>
    <row r="180" spans="1:8" s="18" customFormat="1" ht="16.5" customHeight="1">
      <c r="A180" s="15"/>
      <c r="B180" s="21" t="s">
        <v>57</v>
      </c>
      <c r="C180" s="16">
        <v>992</v>
      </c>
      <c r="D180" s="12" t="s">
        <v>40</v>
      </c>
      <c r="E180" s="12" t="s">
        <v>19</v>
      </c>
      <c r="F180" s="13" t="s">
        <v>130</v>
      </c>
      <c r="G180" s="13" t="s">
        <v>56</v>
      </c>
      <c r="H180" s="22">
        <f>651.9+341.3+272.6</f>
        <v>1265.8000000000002</v>
      </c>
    </row>
    <row r="181" spans="1:8" s="18" customFormat="1" ht="15.75">
      <c r="A181" s="15"/>
      <c r="B181" s="21" t="s">
        <v>127</v>
      </c>
      <c r="C181" s="16">
        <v>992</v>
      </c>
      <c r="D181" s="12" t="s">
        <v>29</v>
      </c>
      <c r="E181" s="12"/>
      <c r="F181" s="13"/>
      <c r="G181" s="13"/>
      <c r="H181" s="22">
        <f>H182</f>
        <v>148</v>
      </c>
    </row>
    <row r="182" spans="1:8" s="18" customFormat="1" ht="15.75">
      <c r="A182" s="15"/>
      <c r="B182" s="21" t="s">
        <v>128</v>
      </c>
      <c r="C182" s="16">
        <v>992</v>
      </c>
      <c r="D182" s="12" t="s">
        <v>29</v>
      </c>
      <c r="E182" s="12" t="s">
        <v>24</v>
      </c>
      <c r="F182" s="13"/>
      <c r="G182" s="13"/>
      <c r="H182" s="22">
        <f>H190+H183+H186</f>
        <v>148</v>
      </c>
    </row>
    <row r="183" spans="1:8" s="18" customFormat="1" ht="31.5" hidden="1">
      <c r="A183" s="15"/>
      <c r="B183" s="21" t="s">
        <v>193</v>
      </c>
      <c r="C183" s="16">
        <v>992</v>
      </c>
      <c r="D183" s="12" t="s">
        <v>29</v>
      </c>
      <c r="E183" s="12" t="s">
        <v>24</v>
      </c>
      <c r="F183" s="13" t="s">
        <v>194</v>
      </c>
      <c r="G183" s="13"/>
      <c r="H183" s="31">
        <f>H184</f>
        <v>0</v>
      </c>
    </row>
    <row r="184" spans="1:8" s="18" customFormat="1" ht="15.75" hidden="1">
      <c r="A184" s="15"/>
      <c r="B184" s="21" t="s">
        <v>195</v>
      </c>
      <c r="C184" s="16">
        <v>992</v>
      </c>
      <c r="D184" s="12" t="s">
        <v>29</v>
      </c>
      <c r="E184" s="12" t="s">
        <v>24</v>
      </c>
      <c r="F184" s="13" t="s">
        <v>196</v>
      </c>
      <c r="G184" s="13"/>
      <c r="H184" s="31">
        <f>H185</f>
        <v>0</v>
      </c>
    </row>
    <row r="185" spans="1:8" s="18" customFormat="1" ht="15.75" hidden="1">
      <c r="A185" s="15"/>
      <c r="B185" s="21" t="s">
        <v>126</v>
      </c>
      <c r="C185" s="16">
        <v>992</v>
      </c>
      <c r="D185" s="12" t="s">
        <v>29</v>
      </c>
      <c r="E185" s="12" t="s">
        <v>24</v>
      </c>
      <c r="F185" s="13" t="s">
        <v>196</v>
      </c>
      <c r="G185" s="13" t="s">
        <v>125</v>
      </c>
      <c r="H185" s="31"/>
    </row>
    <row r="186" spans="1:8" s="18" customFormat="1" ht="15.75" hidden="1">
      <c r="A186" s="15"/>
      <c r="B186" s="21" t="s">
        <v>143</v>
      </c>
      <c r="C186" s="16">
        <v>992</v>
      </c>
      <c r="D186" s="12" t="s">
        <v>29</v>
      </c>
      <c r="E186" s="12" t="s">
        <v>24</v>
      </c>
      <c r="F186" s="13" t="s">
        <v>140</v>
      </c>
      <c r="G186" s="13"/>
      <c r="H186" s="31">
        <f>H187</f>
        <v>0</v>
      </c>
    </row>
    <row r="187" spans="1:8" s="18" customFormat="1" ht="31.5" hidden="1">
      <c r="A187" s="15"/>
      <c r="B187" s="21" t="s">
        <v>207</v>
      </c>
      <c r="C187" s="16">
        <v>992</v>
      </c>
      <c r="D187" s="12" t="s">
        <v>29</v>
      </c>
      <c r="E187" s="12" t="s">
        <v>24</v>
      </c>
      <c r="F187" s="13" t="s">
        <v>208</v>
      </c>
      <c r="G187" s="13"/>
      <c r="H187" s="31">
        <f>H188</f>
        <v>0</v>
      </c>
    </row>
    <row r="188" spans="1:8" s="18" customFormat="1" ht="15.75" hidden="1">
      <c r="A188" s="15"/>
      <c r="B188" s="21" t="s">
        <v>195</v>
      </c>
      <c r="C188" s="16">
        <v>992</v>
      </c>
      <c r="D188" s="12" t="s">
        <v>29</v>
      </c>
      <c r="E188" s="12" t="s">
        <v>24</v>
      </c>
      <c r="F188" s="13" t="s">
        <v>209</v>
      </c>
      <c r="G188" s="13"/>
      <c r="H188" s="31">
        <f>H189</f>
        <v>0</v>
      </c>
    </row>
    <row r="189" spans="1:8" s="18" customFormat="1" ht="15.75" hidden="1">
      <c r="A189" s="15"/>
      <c r="B189" s="21" t="s">
        <v>126</v>
      </c>
      <c r="C189" s="16">
        <v>992</v>
      </c>
      <c r="D189" s="12" t="s">
        <v>29</v>
      </c>
      <c r="E189" s="12" t="s">
        <v>24</v>
      </c>
      <c r="F189" s="13" t="s">
        <v>209</v>
      </c>
      <c r="G189" s="13" t="s">
        <v>125</v>
      </c>
      <c r="H189" s="31"/>
    </row>
    <row r="190" spans="1:8" s="18" customFormat="1" ht="15.75">
      <c r="A190" s="15"/>
      <c r="B190" s="21" t="s">
        <v>64</v>
      </c>
      <c r="C190" s="16">
        <v>992</v>
      </c>
      <c r="D190" s="12" t="s">
        <v>29</v>
      </c>
      <c r="E190" s="12" t="s">
        <v>24</v>
      </c>
      <c r="F190" s="13" t="s">
        <v>63</v>
      </c>
      <c r="G190" s="13"/>
      <c r="H190" s="22">
        <f>H191+H193+H195</f>
        <v>148</v>
      </c>
    </row>
    <row r="191" spans="1:8" s="30" customFormat="1" ht="47.25" hidden="1">
      <c r="A191" s="15"/>
      <c r="B191" s="21" t="s">
        <v>188</v>
      </c>
      <c r="C191" s="16">
        <v>992</v>
      </c>
      <c r="D191" s="12" t="s">
        <v>29</v>
      </c>
      <c r="E191" s="12" t="s">
        <v>24</v>
      </c>
      <c r="F191" s="13" t="s">
        <v>200</v>
      </c>
      <c r="G191" s="13"/>
      <c r="H191" s="31">
        <f>H192</f>
        <v>0</v>
      </c>
    </row>
    <row r="192" spans="1:8" s="30" customFormat="1" ht="15.75" hidden="1">
      <c r="A192" s="15"/>
      <c r="B192" s="21" t="s">
        <v>126</v>
      </c>
      <c r="C192" s="16">
        <v>992</v>
      </c>
      <c r="D192" s="12" t="s">
        <v>29</v>
      </c>
      <c r="E192" s="12" t="s">
        <v>24</v>
      </c>
      <c r="F192" s="13" t="s">
        <v>200</v>
      </c>
      <c r="G192" s="13" t="s">
        <v>125</v>
      </c>
      <c r="H192" s="31"/>
    </row>
    <row r="193" spans="1:8" s="18" customFormat="1" ht="48.75" customHeight="1">
      <c r="A193" s="15"/>
      <c r="B193" s="21" t="s">
        <v>203</v>
      </c>
      <c r="C193" s="16">
        <v>992</v>
      </c>
      <c r="D193" s="12" t="s">
        <v>29</v>
      </c>
      <c r="E193" s="12" t="s">
        <v>24</v>
      </c>
      <c r="F193" s="13" t="s">
        <v>210</v>
      </c>
      <c r="G193" s="13"/>
      <c r="H193" s="22">
        <f>H194</f>
        <v>100</v>
      </c>
    </row>
    <row r="194" spans="1:8" s="18" customFormat="1" ht="15.75">
      <c r="A194" s="15"/>
      <c r="B194" s="21" t="s">
        <v>126</v>
      </c>
      <c r="C194" s="16">
        <v>992</v>
      </c>
      <c r="D194" s="12" t="s">
        <v>29</v>
      </c>
      <c r="E194" s="12" t="s">
        <v>24</v>
      </c>
      <c r="F194" s="13" t="s">
        <v>210</v>
      </c>
      <c r="G194" s="13" t="s">
        <v>125</v>
      </c>
      <c r="H194" s="22">
        <v>100</v>
      </c>
    </row>
    <row r="195" spans="1:8" s="30" customFormat="1" ht="47.25">
      <c r="A195" s="15"/>
      <c r="B195" s="21" t="s">
        <v>204</v>
      </c>
      <c r="C195" s="16">
        <v>992</v>
      </c>
      <c r="D195" s="12" t="s">
        <v>29</v>
      </c>
      <c r="E195" s="12" t="s">
        <v>24</v>
      </c>
      <c r="F195" s="13" t="s">
        <v>191</v>
      </c>
      <c r="G195" s="13"/>
      <c r="H195" s="22">
        <f>H196</f>
        <v>48</v>
      </c>
    </row>
    <row r="196" spans="1:8" s="30" customFormat="1" ht="15.75">
      <c r="A196" s="15"/>
      <c r="B196" s="21" t="s">
        <v>126</v>
      </c>
      <c r="C196" s="16">
        <v>992</v>
      </c>
      <c r="D196" s="12" t="s">
        <v>29</v>
      </c>
      <c r="E196" s="12" t="s">
        <v>24</v>
      </c>
      <c r="F196" s="13" t="s">
        <v>191</v>
      </c>
      <c r="G196" s="13" t="s">
        <v>125</v>
      </c>
      <c r="H196" s="22">
        <v>48</v>
      </c>
    </row>
    <row r="197" spans="1:8" s="18" customFormat="1" ht="15.75">
      <c r="A197" s="15"/>
      <c r="B197" s="21" t="s">
        <v>232</v>
      </c>
      <c r="C197" s="16">
        <v>992</v>
      </c>
      <c r="D197" s="12" t="s">
        <v>30</v>
      </c>
      <c r="E197" s="12"/>
      <c r="F197" s="13"/>
      <c r="G197" s="13"/>
      <c r="H197" s="22">
        <f>H198</f>
        <v>2701.8</v>
      </c>
    </row>
    <row r="198" spans="1:8" s="18" customFormat="1" ht="15.75">
      <c r="A198" s="15"/>
      <c r="B198" s="21" t="s">
        <v>233</v>
      </c>
      <c r="C198" s="16">
        <v>992</v>
      </c>
      <c r="D198" s="12" t="s">
        <v>30</v>
      </c>
      <c r="E198" s="12" t="s">
        <v>19</v>
      </c>
      <c r="F198" s="13"/>
      <c r="G198" s="13"/>
      <c r="H198" s="22">
        <f>H199+H202</f>
        <v>2701.8</v>
      </c>
    </row>
    <row r="199" spans="1:8" s="18" customFormat="1" ht="31.5">
      <c r="A199" s="15"/>
      <c r="B199" s="21" t="s">
        <v>46</v>
      </c>
      <c r="C199" s="16">
        <v>992</v>
      </c>
      <c r="D199" s="12" t="s">
        <v>30</v>
      </c>
      <c r="E199" s="12" t="s">
        <v>19</v>
      </c>
      <c r="F199" s="13" t="s">
        <v>45</v>
      </c>
      <c r="G199" s="13"/>
      <c r="H199" s="22">
        <f>H200</f>
        <v>1025.6</v>
      </c>
    </row>
    <row r="200" spans="1:8" s="18" customFormat="1" ht="31.5">
      <c r="A200" s="15"/>
      <c r="B200" s="21" t="s">
        <v>111</v>
      </c>
      <c r="C200" s="16">
        <v>992</v>
      </c>
      <c r="D200" s="12" t="s">
        <v>30</v>
      </c>
      <c r="E200" s="12" t="s">
        <v>19</v>
      </c>
      <c r="F200" s="13" t="s">
        <v>110</v>
      </c>
      <c r="G200" s="13"/>
      <c r="H200" s="22">
        <f>H201</f>
        <v>1025.6</v>
      </c>
    </row>
    <row r="201" spans="1:8" s="18" customFormat="1" ht="16.5" customHeight="1">
      <c r="A201" s="15"/>
      <c r="B201" s="21" t="s">
        <v>234</v>
      </c>
      <c r="C201" s="16">
        <v>992</v>
      </c>
      <c r="D201" s="12" t="s">
        <v>30</v>
      </c>
      <c r="E201" s="12" t="s">
        <v>19</v>
      </c>
      <c r="F201" s="13" t="s">
        <v>110</v>
      </c>
      <c r="G201" s="13" t="s">
        <v>51</v>
      </c>
      <c r="H201" s="22">
        <v>1025.6</v>
      </c>
    </row>
    <row r="202" spans="1:8" s="18" customFormat="1" ht="15.75">
      <c r="A202" s="15"/>
      <c r="B202" s="21" t="s">
        <v>64</v>
      </c>
      <c r="C202" s="16">
        <v>992</v>
      </c>
      <c r="D202" s="12" t="s">
        <v>30</v>
      </c>
      <c r="E202" s="12" t="s">
        <v>19</v>
      </c>
      <c r="F202" s="13" t="s">
        <v>63</v>
      </c>
      <c r="G202" s="13"/>
      <c r="H202" s="22">
        <f>H203</f>
        <v>1676.2</v>
      </c>
    </row>
    <row r="203" spans="1:8" s="18" customFormat="1" ht="47.25">
      <c r="A203" s="15"/>
      <c r="B203" s="21" t="s">
        <v>192</v>
      </c>
      <c r="C203" s="16">
        <v>992</v>
      </c>
      <c r="D203" s="12" t="s">
        <v>30</v>
      </c>
      <c r="E203" s="12" t="s">
        <v>19</v>
      </c>
      <c r="F203" s="13" t="s">
        <v>145</v>
      </c>
      <c r="G203" s="13"/>
      <c r="H203" s="22">
        <f>H204+H205</f>
        <v>1676.2</v>
      </c>
    </row>
    <row r="204" spans="1:8" s="18" customFormat="1" ht="15.75">
      <c r="A204" s="15"/>
      <c r="B204" s="21" t="s">
        <v>89</v>
      </c>
      <c r="C204" s="16">
        <v>992</v>
      </c>
      <c r="D204" s="12" t="s">
        <v>30</v>
      </c>
      <c r="E204" s="12" t="s">
        <v>19</v>
      </c>
      <c r="F204" s="13" t="s">
        <v>145</v>
      </c>
      <c r="G204" s="13" t="s">
        <v>90</v>
      </c>
      <c r="H204" s="22">
        <v>825.2</v>
      </c>
    </row>
    <row r="205" spans="1:8" s="18" customFormat="1" ht="15.75">
      <c r="A205" s="15"/>
      <c r="B205" s="21" t="s">
        <v>57</v>
      </c>
      <c r="C205" s="16">
        <v>992</v>
      </c>
      <c r="D205" s="12" t="s">
        <v>30</v>
      </c>
      <c r="E205" s="12" t="s">
        <v>19</v>
      </c>
      <c r="F205" s="13" t="s">
        <v>145</v>
      </c>
      <c r="G205" s="13" t="s">
        <v>56</v>
      </c>
      <c r="H205" s="22">
        <v>851</v>
      </c>
    </row>
    <row r="206" spans="1:8" s="35" customFormat="1" ht="15.75">
      <c r="A206" s="15"/>
      <c r="B206" s="21" t="s">
        <v>230</v>
      </c>
      <c r="C206" s="16">
        <v>992</v>
      </c>
      <c r="D206" s="12" t="s">
        <v>54</v>
      </c>
      <c r="E206" s="12"/>
      <c r="F206" s="13"/>
      <c r="G206" s="13"/>
      <c r="H206" s="22">
        <f>H207</f>
        <v>3081.5</v>
      </c>
    </row>
    <row r="207" spans="1:8" s="35" customFormat="1" ht="15" customHeight="1">
      <c r="A207" s="15"/>
      <c r="B207" s="21" t="s">
        <v>231</v>
      </c>
      <c r="C207" s="16">
        <v>992</v>
      </c>
      <c r="D207" s="12" t="s">
        <v>54</v>
      </c>
      <c r="E207" s="12" t="s">
        <v>21</v>
      </c>
      <c r="F207" s="13"/>
      <c r="G207" s="13"/>
      <c r="H207" s="22">
        <f>H208</f>
        <v>3081.5</v>
      </c>
    </row>
    <row r="208" spans="1:8" s="35" customFormat="1" ht="15.75">
      <c r="A208" s="15"/>
      <c r="B208" s="21" t="s">
        <v>64</v>
      </c>
      <c r="C208" s="16">
        <v>992</v>
      </c>
      <c r="D208" s="12" t="s">
        <v>54</v>
      </c>
      <c r="E208" s="12" t="s">
        <v>21</v>
      </c>
      <c r="F208" s="13" t="s">
        <v>63</v>
      </c>
      <c r="G208" s="13"/>
      <c r="H208" s="22">
        <f>H209</f>
        <v>3081.5</v>
      </c>
    </row>
    <row r="209" spans="1:8" s="35" customFormat="1" ht="60.75" customHeight="1">
      <c r="A209" s="15"/>
      <c r="B209" s="21" t="s">
        <v>206</v>
      </c>
      <c r="C209" s="16">
        <v>992</v>
      </c>
      <c r="D209" s="12" t="s">
        <v>54</v>
      </c>
      <c r="E209" s="12" t="s">
        <v>21</v>
      </c>
      <c r="F209" s="13" t="s">
        <v>205</v>
      </c>
      <c r="G209" s="13"/>
      <c r="H209" s="22">
        <f>H210</f>
        <v>3081.5</v>
      </c>
    </row>
    <row r="210" spans="1:8" s="35" customFormat="1" ht="15" customHeight="1">
      <c r="A210" s="15"/>
      <c r="B210" s="21" t="s">
        <v>57</v>
      </c>
      <c r="C210" s="16">
        <v>992</v>
      </c>
      <c r="D210" s="12" t="s">
        <v>54</v>
      </c>
      <c r="E210" s="12" t="s">
        <v>21</v>
      </c>
      <c r="F210" s="13" t="s">
        <v>205</v>
      </c>
      <c r="G210" s="13" t="s">
        <v>56</v>
      </c>
      <c r="H210" s="22">
        <v>3081.5</v>
      </c>
    </row>
    <row r="211" spans="1:8" s="18" customFormat="1" ht="15.75">
      <c r="A211" s="15"/>
      <c r="B211" s="21"/>
      <c r="C211" s="21"/>
      <c r="D211" s="12"/>
      <c r="E211" s="12"/>
      <c r="F211" s="13"/>
      <c r="G211" s="13"/>
      <c r="H211" s="33"/>
    </row>
    <row r="212" spans="1:8" ht="15.75">
      <c r="A212" s="11"/>
      <c r="B212" s="2"/>
      <c r="C212" s="2"/>
      <c r="H212" s="34"/>
    </row>
    <row r="213" spans="1:8" ht="15.75">
      <c r="A213" s="11"/>
      <c r="B213" s="2"/>
      <c r="C213" s="2"/>
      <c r="H213" s="34"/>
    </row>
    <row r="214" spans="1:8" ht="15.75">
      <c r="A214" s="11"/>
      <c r="B214" s="2"/>
      <c r="C214" s="2"/>
      <c r="H214" s="34"/>
    </row>
    <row r="215" spans="1:3" ht="15.75">
      <c r="A215" s="11"/>
      <c r="B215" s="2"/>
      <c r="C215" s="2"/>
    </row>
    <row r="216" spans="1:3" ht="15.75">
      <c r="A216" s="11"/>
      <c r="B216" s="2"/>
      <c r="C216" s="2"/>
    </row>
    <row r="217" spans="1:3" ht="15.75">
      <c r="A217" s="11"/>
      <c r="B217" s="2"/>
      <c r="C217" s="2"/>
    </row>
    <row r="218" spans="1:3" ht="15.75">
      <c r="A218" s="11"/>
      <c r="B218" s="2"/>
      <c r="C218" s="2"/>
    </row>
    <row r="219" spans="1:3" ht="15.75">
      <c r="A219" s="11"/>
      <c r="B219" s="2"/>
      <c r="C219" s="2"/>
    </row>
    <row r="220" spans="1:3" ht="15.75">
      <c r="A220" s="11"/>
      <c r="B220" s="2"/>
      <c r="C220" s="2"/>
    </row>
    <row r="221" spans="1:3" ht="15.75">
      <c r="A221" s="11"/>
      <c r="B221" s="2"/>
      <c r="C221" s="2"/>
    </row>
    <row r="222" spans="1:3" ht="15.75">
      <c r="A222" s="11"/>
      <c r="B222" s="2"/>
      <c r="C222" s="2"/>
    </row>
    <row r="223" spans="1:3" ht="15.75">
      <c r="A223" s="11"/>
      <c r="B223" s="2"/>
      <c r="C223" s="2"/>
    </row>
    <row r="224" spans="1:3" ht="15.75">
      <c r="A224" s="11"/>
      <c r="B224" s="2"/>
      <c r="C224" s="2"/>
    </row>
    <row r="225" spans="1:3" ht="15.75">
      <c r="A225" s="11"/>
      <c r="B225" s="2"/>
      <c r="C225" s="2"/>
    </row>
    <row r="226" spans="1:3" ht="15.75">
      <c r="A226" s="11"/>
      <c r="B226" s="2"/>
      <c r="C226" s="2"/>
    </row>
    <row r="227" spans="1:3" ht="15.75">
      <c r="A227" s="11"/>
      <c r="B227" s="2"/>
      <c r="C227" s="2"/>
    </row>
    <row r="228" spans="1:3" ht="15.75">
      <c r="A228" s="11"/>
      <c r="B228" s="2"/>
      <c r="C228" s="2"/>
    </row>
    <row r="229" spans="1:3" ht="15.75">
      <c r="A229" s="11"/>
      <c r="B229" s="2"/>
      <c r="C229" s="2"/>
    </row>
    <row r="230" spans="1:3" ht="15.75">
      <c r="A230" s="11"/>
      <c r="B230" s="2"/>
      <c r="C230" s="2"/>
    </row>
    <row r="231" spans="1:3" ht="15.75">
      <c r="A231" s="11"/>
      <c r="B231" s="2"/>
      <c r="C231" s="2"/>
    </row>
    <row r="232" spans="1:3" ht="15.75">
      <c r="A232" s="11"/>
      <c r="B232" s="2"/>
      <c r="C232" s="2"/>
    </row>
    <row r="233" spans="1:3" ht="15.75">
      <c r="A233" s="11"/>
      <c r="B233" s="2"/>
      <c r="C233" s="2"/>
    </row>
    <row r="234" spans="1:3" ht="15.75">
      <c r="A234" s="11"/>
      <c r="B234" s="2"/>
      <c r="C234" s="2"/>
    </row>
    <row r="235" spans="1:3" ht="15.75">
      <c r="A235" s="11"/>
      <c r="B235" s="2"/>
      <c r="C235" s="2"/>
    </row>
    <row r="236" spans="1:3" ht="15.75">
      <c r="A236" s="11"/>
      <c r="B236" s="2"/>
      <c r="C236" s="2"/>
    </row>
    <row r="237" spans="1:3" ht="15.75">
      <c r="A237" s="11"/>
      <c r="B237" s="2"/>
      <c r="C237" s="2"/>
    </row>
    <row r="238" spans="1:3" ht="15.75">
      <c r="A238" s="11"/>
      <c r="B238" s="2"/>
      <c r="C238" s="2"/>
    </row>
  </sheetData>
  <mergeCells count="2">
    <mergeCell ref="A3:H3"/>
    <mergeCell ref="B5:H5"/>
  </mergeCells>
  <printOptions/>
  <pageMargins left="1.1811023622047245" right="0.3937007874015748" top="0.7874015748031497" bottom="0.7874015748031497" header="0" footer="0"/>
  <pageSetup firstPageNumber="1" useFirstPageNumber="1" horizontalDpi="600" verticalDpi="600" orientation="landscape" paperSize="9" scale="87" r:id="rId5"/>
  <legacyDrawing r:id="rId4"/>
  <oleObjects>
    <oleObject progId="Word.Document.8" shapeId="2083105" r:id="rId2"/>
    <oleObject progId="Word.Document.8" shapeId="162449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Customer</cp:lastModifiedBy>
  <cp:lastPrinted>2010-12-21T11:15:04Z</cp:lastPrinted>
  <dcterms:created xsi:type="dcterms:W3CDTF">2005-07-06T04:03:13Z</dcterms:created>
  <dcterms:modified xsi:type="dcterms:W3CDTF">2010-12-21T11:15:30Z</dcterms:modified>
  <cp:category/>
  <cp:version/>
  <cp:contentType/>
  <cp:contentStatus/>
</cp:coreProperties>
</file>